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6" i="1" l="1"/>
  <c r="M26" i="1" s="1"/>
  <c r="L25" i="1"/>
  <c r="M25" i="1" s="1"/>
  <c r="K22" i="1"/>
  <c r="K21" i="1"/>
  <c r="L21" i="1" s="1"/>
  <c r="M21" i="1" s="1"/>
  <c r="K20" i="1"/>
  <c r="L20" i="1" s="1"/>
  <c r="M20" i="1" s="1"/>
  <c r="M15" i="1"/>
  <c r="L15" i="1"/>
  <c r="L14" i="1"/>
  <c r="M14" i="1" s="1"/>
  <c r="L13" i="1"/>
  <c r="M13" i="1" s="1"/>
  <c r="L12" i="1"/>
  <c r="M12" i="1" s="1"/>
  <c r="L11" i="1"/>
  <c r="M11" i="1" s="1"/>
  <c r="L22" i="1" l="1"/>
  <c r="M22" i="1" s="1"/>
  <c r="L31" i="1"/>
  <c r="M31" i="1" s="1"/>
  <c r="L30" i="1"/>
  <c r="M30" i="1" s="1"/>
  <c r="L29" i="1"/>
  <c r="M29" i="1" s="1"/>
  <c r="L28" i="1"/>
  <c r="M28" i="1" s="1"/>
  <c r="L27" i="1"/>
  <c r="M27" i="1" s="1"/>
  <c r="L24" i="1"/>
  <c r="M24" i="1" s="1"/>
  <c r="L23" i="1"/>
  <c r="M23" i="1" s="1"/>
  <c r="L19" i="1"/>
  <c r="M19" i="1" s="1"/>
  <c r="L18" i="1"/>
  <c r="M18" i="1" s="1"/>
  <c r="L17" i="1"/>
  <c r="M17" i="1" s="1"/>
  <c r="L16" i="1"/>
  <c r="M16" i="1" s="1"/>
  <c r="D22" i="1" l="1"/>
  <c r="D21" i="1"/>
  <c r="D20" i="1"/>
  <c r="E31" i="1" l="1"/>
  <c r="F31" i="1" s="1"/>
  <c r="E30" i="1" l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</calcChain>
</file>

<file path=xl/sharedStrings.xml><?xml version="1.0" encoding="utf-8"?>
<sst xmlns="http://schemas.openxmlformats.org/spreadsheetml/2006/main" count="112" uniqueCount="40">
  <si>
    <t>УТВЕРЖДАЮ:</t>
  </si>
  <si>
    <t>Директор Копыльского опытного лесхоза</t>
  </si>
  <si>
    <t>Наименование</t>
  </si>
  <si>
    <t>Ед. изм.</t>
  </si>
  <si>
    <t>Шт.</t>
  </si>
  <si>
    <t>Букет новогодний</t>
  </si>
  <si>
    <t>ПРЕЙСКУРАНТ № 11.1</t>
  </si>
  <si>
    <t>Цена с НДС, руб.</t>
  </si>
  <si>
    <t>Цена без НДС, руб.</t>
  </si>
  <si>
    <t>НДС (20%), руб.</t>
  </si>
  <si>
    <t>Дерево новогоднее высотой до 1 м</t>
  </si>
  <si>
    <t>Дерево новогоднее высотой от 1,01 до 2 м</t>
  </si>
  <si>
    <t>Дерево новогоднее высотой от 2,01 до 3 м</t>
  </si>
  <si>
    <t>Дерево новогоднее высотой от 3,01 до 4 м</t>
  </si>
  <si>
    <t>Дерево новогоднее высотой от 5,01 до 6 м</t>
  </si>
  <si>
    <t>Дерево новогоднее высотой от 6,01 до 7 м</t>
  </si>
  <si>
    <t>Дерево новогоднее высотой от 4,01 до 5 м</t>
  </si>
  <si>
    <t>Дерево новогоднее высотой от 7,01 до 8 м</t>
  </si>
  <si>
    <t>Дерево новогоднее высотой от 8,01 и более м</t>
  </si>
  <si>
    <t>Дерево новогоднее высотой до 1 м, упакованное в сетку-рукав</t>
  </si>
  <si>
    <t>Дерево новогоднее высотой от 1,01 до 2 м, упакованное в сетку-рукав</t>
  </si>
  <si>
    <t>Дерево новогоднее высотой от 2,01 до 3 м, упакованное в сетку-рукав</t>
  </si>
  <si>
    <t>Дерево новогоднее в кадке (горшке и т.п.) высотой до 0,3 м</t>
  </si>
  <si>
    <t>Дерево новогоднее в кадке (горшке и т.п.) высотой от 0,31 до 0,5 м</t>
  </si>
  <si>
    <t>Дерево новогоднее в кадке (горшке и т.п.) высотой от 0,51 до 1,0 м</t>
  </si>
  <si>
    <t>Дерево новогоднее в кадке (горшке и т.п.) высотой от 1,01 и более м</t>
  </si>
  <si>
    <t xml:space="preserve">Букет новогодний (декорированный) </t>
  </si>
  <si>
    <t>Венок новогодний (декорированный)</t>
  </si>
  <si>
    <t>Ель новогодняя из шишек (декорированная)</t>
  </si>
  <si>
    <t xml:space="preserve">Начальник ПЭС                                                            О.М. Карпович </t>
  </si>
  <si>
    <t>Главный инженер                                                          С.Б. Евсюченя</t>
  </si>
  <si>
    <t>Главный инженер                                                         С.Б. Евсюченя</t>
  </si>
  <si>
    <t>№  п/п</t>
  </si>
  <si>
    <t>№ п/п</t>
  </si>
  <si>
    <t>Хвойная лапка</t>
  </si>
  <si>
    <t>_______________С.И. Миколаевский</t>
  </si>
  <si>
    <t xml:space="preserve"> с 28 ноября 2023 года</t>
  </si>
  <si>
    <t>на деревья новогодние хвойных пород, деревья новогодние в кадках, букеты новогодние, венки новогодние, ели новогодние из шишек, хвойные лапки, реализуемые со склада лесничества (лесхоза) организациям</t>
  </si>
  <si>
    <t>на деревья новогодние хвойных пород, деревья новогодние в кадках, букеты новогодние, венки новогодние, ели новогодние из шишек, хвойные лапки, реализуемые с торговых точек, через торговую сеть организациям</t>
  </si>
  <si>
    <t>ПРЕЙСКУРАНТ № 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</si>
</sst>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B10" sqref="B10"/>
    </sheetView>
  </sheetViews>
  <sheetFormatPr defaultRowHeight="15" x14ac:dyDescent="0.25"/>
  <cols>
    <col min="1" max="1" width="5.5703125" customWidth="1"/>
    <col min="2" max="2" width="54.5703125" customWidth="1"/>
    <col min="3" max="3" width="7.140625" customWidth="1"/>
    <col min="4" max="6" width="12.85546875" customWidth="1"/>
    <col min="8" max="8" width="5.5703125" customWidth="1"/>
    <col min="9" max="9" width="54.28515625" customWidth="1"/>
    <col min="10" max="10" width="7.7109375" customWidth="1"/>
    <col min="11" max="13" width="12.85546875" customWidth="1"/>
  </cols>
  <sheetData>
    <row r="1" spans="1:13" x14ac:dyDescent="0.25">
      <c r="A1" s="1"/>
      <c r="B1" s="1"/>
      <c r="C1" s="1"/>
      <c r="H1" s="1"/>
      <c r="I1" s="1"/>
      <c r="J1" s="1"/>
    </row>
    <row r="2" spans="1:13" ht="18.75" x14ac:dyDescent="0.3">
      <c r="A2" s="2"/>
      <c r="B2" s="1"/>
      <c r="C2" s="1"/>
      <c r="E2" s="3"/>
      <c r="F2" s="3" t="s">
        <v>0</v>
      </c>
      <c r="H2" s="2"/>
      <c r="I2" s="1"/>
      <c r="J2" s="1"/>
      <c r="L2" s="3"/>
      <c r="M2" s="3" t="s">
        <v>0</v>
      </c>
    </row>
    <row r="3" spans="1:13" ht="18.75" x14ac:dyDescent="0.3">
      <c r="A3" s="2"/>
      <c r="B3" s="1"/>
      <c r="C3" s="1"/>
      <c r="E3" s="3"/>
      <c r="F3" s="3" t="s">
        <v>1</v>
      </c>
      <c r="H3" s="2"/>
      <c r="I3" s="1"/>
      <c r="J3" s="1"/>
      <c r="L3" s="3"/>
      <c r="M3" s="3" t="s">
        <v>1</v>
      </c>
    </row>
    <row r="4" spans="1:13" ht="18.75" x14ac:dyDescent="0.3">
      <c r="A4" s="3"/>
      <c r="E4" s="3"/>
      <c r="F4" s="3" t="s">
        <v>35</v>
      </c>
      <c r="H4" s="3"/>
      <c r="L4" s="3"/>
      <c r="M4" s="3" t="s">
        <v>35</v>
      </c>
    </row>
    <row r="5" spans="1:13" ht="18.75" x14ac:dyDescent="0.3">
      <c r="A5" s="3"/>
      <c r="H5" s="3"/>
    </row>
    <row r="7" spans="1:13" ht="18.75" x14ac:dyDescent="0.3">
      <c r="A7" s="13" t="s">
        <v>6</v>
      </c>
      <c r="B7" s="13"/>
      <c r="C7" s="13"/>
      <c r="D7" s="13"/>
      <c r="E7" s="13"/>
      <c r="F7" s="13"/>
      <c r="H7" s="13" t="s">
        <v>39</v>
      </c>
      <c r="I7" s="13"/>
      <c r="J7" s="13"/>
      <c r="K7" s="13"/>
      <c r="L7" s="13"/>
      <c r="M7" s="13"/>
    </row>
    <row r="8" spans="1:13" ht="57" customHeight="1" x14ac:dyDescent="0.25">
      <c r="A8" s="14" t="s">
        <v>37</v>
      </c>
      <c r="B8" s="14"/>
      <c r="C8" s="14"/>
      <c r="D8" s="14"/>
      <c r="E8" s="14"/>
      <c r="F8" s="14"/>
      <c r="H8" s="14" t="s">
        <v>38</v>
      </c>
      <c r="I8" s="14"/>
      <c r="J8" s="14"/>
      <c r="K8" s="14"/>
      <c r="L8" s="14"/>
      <c r="M8" s="14"/>
    </row>
    <row r="9" spans="1:13" ht="34.5" customHeight="1" x14ac:dyDescent="0.25">
      <c r="A9" s="15" t="s">
        <v>36</v>
      </c>
      <c r="B9" s="15"/>
      <c r="C9" s="15"/>
      <c r="D9" s="15"/>
      <c r="E9" s="15"/>
      <c r="F9" s="15"/>
      <c r="H9" s="15" t="s">
        <v>36</v>
      </c>
      <c r="I9" s="15"/>
      <c r="J9" s="15"/>
      <c r="K9" s="15"/>
      <c r="L9" s="15"/>
      <c r="M9" s="15"/>
    </row>
    <row r="10" spans="1:13" ht="56.25" x14ac:dyDescent="0.25">
      <c r="A10" s="5" t="s">
        <v>33</v>
      </c>
      <c r="B10" s="5" t="s">
        <v>2</v>
      </c>
      <c r="C10" s="5" t="s">
        <v>3</v>
      </c>
      <c r="D10" s="5" t="s">
        <v>8</v>
      </c>
      <c r="E10" s="5" t="s">
        <v>9</v>
      </c>
      <c r="F10" s="5" t="s">
        <v>7</v>
      </c>
      <c r="H10" s="5" t="s">
        <v>32</v>
      </c>
      <c r="I10" s="5" t="s">
        <v>2</v>
      </c>
      <c r="J10" s="5" t="s">
        <v>3</v>
      </c>
      <c r="K10" s="5" t="s">
        <v>8</v>
      </c>
      <c r="L10" s="5" t="s">
        <v>9</v>
      </c>
      <c r="M10" s="5" t="s">
        <v>7</v>
      </c>
    </row>
    <row r="11" spans="1:13" ht="18" customHeight="1" x14ac:dyDescent="0.25">
      <c r="A11" s="5">
        <v>1</v>
      </c>
      <c r="B11" s="6" t="s">
        <v>10</v>
      </c>
      <c r="C11" s="5" t="s">
        <v>4</v>
      </c>
      <c r="D11" s="7">
        <v>12.5</v>
      </c>
      <c r="E11" s="7">
        <f>D11*0.2</f>
        <v>2.5</v>
      </c>
      <c r="F11" s="7">
        <f>D11+E11</f>
        <v>15</v>
      </c>
      <c r="H11" s="5">
        <v>1</v>
      </c>
      <c r="I11" s="6" t="s">
        <v>10</v>
      </c>
      <c r="J11" s="5" t="s">
        <v>4</v>
      </c>
      <c r="K11" s="7">
        <v>16.670000000000002</v>
      </c>
      <c r="L11" s="7">
        <f>K11*0.2</f>
        <v>3.3340000000000005</v>
      </c>
      <c r="M11" s="7">
        <f>K11+L11</f>
        <v>20.004000000000001</v>
      </c>
    </row>
    <row r="12" spans="1:13" ht="18" customHeight="1" x14ac:dyDescent="0.25">
      <c r="A12" s="5">
        <v>2</v>
      </c>
      <c r="B12" s="6" t="s">
        <v>11</v>
      </c>
      <c r="C12" s="5" t="s">
        <v>4</v>
      </c>
      <c r="D12" s="7">
        <v>16.670000000000002</v>
      </c>
      <c r="E12" s="7">
        <f t="shared" ref="E12:E31" si="0">D12*0.2</f>
        <v>3.3340000000000005</v>
      </c>
      <c r="F12" s="7">
        <f t="shared" ref="F12:F31" si="1">D12+E12</f>
        <v>20.004000000000001</v>
      </c>
      <c r="H12" s="5">
        <v>2</v>
      </c>
      <c r="I12" s="6" t="s">
        <v>11</v>
      </c>
      <c r="J12" s="5" t="s">
        <v>4</v>
      </c>
      <c r="K12" s="7">
        <v>23.33</v>
      </c>
      <c r="L12" s="7">
        <f t="shared" ref="L12:L15" si="2">K12*0.2</f>
        <v>4.6659999999999995</v>
      </c>
      <c r="M12" s="7">
        <f t="shared" ref="M12:M14" si="3">K12+L12</f>
        <v>27.995999999999999</v>
      </c>
    </row>
    <row r="13" spans="1:13" ht="18" customHeight="1" x14ac:dyDescent="0.25">
      <c r="A13" s="5">
        <v>3</v>
      </c>
      <c r="B13" s="6" t="s">
        <v>12</v>
      </c>
      <c r="C13" s="5" t="s">
        <v>4</v>
      </c>
      <c r="D13" s="7">
        <v>20.83</v>
      </c>
      <c r="E13" s="7">
        <f t="shared" si="0"/>
        <v>4.1659999999999995</v>
      </c>
      <c r="F13" s="7">
        <f t="shared" si="1"/>
        <v>24.995999999999999</v>
      </c>
      <c r="H13" s="5">
        <v>3</v>
      </c>
      <c r="I13" s="6" t="s">
        <v>12</v>
      </c>
      <c r="J13" s="5" t="s">
        <v>4</v>
      </c>
      <c r="K13" s="7">
        <v>29.17</v>
      </c>
      <c r="L13" s="7">
        <f t="shared" si="2"/>
        <v>5.8340000000000005</v>
      </c>
      <c r="M13" s="7">
        <f t="shared" si="3"/>
        <v>35.004000000000005</v>
      </c>
    </row>
    <row r="14" spans="1:13" ht="18" customHeight="1" x14ac:dyDescent="0.25">
      <c r="A14" s="5">
        <v>4</v>
      </c>
      <c r="B14" s="6" t="s">
        <v>13</v>
      </c>
      <c r="C14" s="5" t="s">
        <v>4</v>
      </c>
      <c r="D14" s="7">
        <v>53</v>
      </c>
      <c r="E14" s="7">
        <f t="shared" si="0"/>
        <v>10.600000000000001</v>
      </c>
      <c r="F14" s="7">
        <f t="shared" si="1"/>
        <v>63.6</v>
      </c>
      <c r="H14" s="5">
        <v>4</v>
      </c>
      <c r="I14" s="6" t="s">
        <v>13</v>
      </c>
      <c r="J14" s="5" t="s">
        <v>4</v>
      </c>
      <c r="K14" s="7">
        <v>85</v>
      </c>
      <c r="L14" s="7">
        <f t="shared" si="2"/>
        <v>17</v>
      </c>
      <c r="M14" s="7">
        <f t="shared" si="3"/>
        <v>102</v>
      </c>
    </row>
    <row r="15" spans="1:13" ht="18" customHeight="1" x14ac:dyDescent="0.25">
      <c r="A15" s="5">
        <v>5</v>
      </c>
      <c r="B15" s="6" t="s">
        <v>16</v>
      </c>
      <c r="C15" s="5" t="s">
        <v>4</v>
      </c>
      <c r="D15" s="7">
        <v>96</v>
      </c>
      <c r="E15" s="7">
        <f t="shared" si="0"/>
        <v>19.200000000000003</v>
      </c>
      <c r="F15" s="7">
        <f t="shared" si="1"/>
        <v>115.2</v>
      </c>
      <c r="H15" s="5">
        <v>5</v>
      </c>
      <c r="I15" s="6" t="s">
        <v>16</v>
      </c>
      <c r="J15" s="5" t="s">
        <v>4</v>
      </c>
      <c r="K15" s="7">
        <v>125</v>
      </c>
      <c r="L15" s="7">
        <f t="shared" si="2"/>
        <v>25</v>
      </c>
      <c r="M15" s="7">
        <f>K15+L15</f>
        <v>150</v>
      </c>
    </row>
    <row r="16" spans="1:13" ht="18" customHeight="1" x14ac:dyDescent="0.25">
      <c r="A16" s="5">
        <v>6</v>
      </c>
      <c r="B16" s="6" t="s">
        <v>14</v>
      </c>
      <c r="C16" s="5" t="s">
        <v>4</v>
      </c>
      <c r="D16" s="7">
        <v>165</v>
      </c>
      <c r="E16" s="7">
        <f t="shared" si="0"/>
        <v>33</v>
      </c>
      <c r="F16" s="7">
        <f t="shared" si="1"/>
        <v>198</v>
      </c>
      <c r="H16" s="5">
        <v>6</v>
      </c>
      <c r="I16" s="6" t="s">
        <v>14</v>
      </c>
      <c r="J16" s="5" t="s">
        <v>4</v>
      </c>
      <c r="K16" s="7">
        <v>165</v>
      </c>
      <c r="L16" s="7">
        <f t="shared" ref="L16:L31" si="4">K16*0.2</f>
        <v>33</v>
      </c>
      <c r="M16" s="7">
        <f t="shared" ref="M16:M31" si="5">K16+L16</f>
        <v>198</v>
      </c>
    </row>
    <row r="17" spans="1:13" ht="18" customHeight="1" x14ac:dyDescent="0.25">
      <c r="A17" s="5">
        <v>7</v>
      </c>
      <c r="B17" s="6" t="s">
        <v>15</v>
      </c>
      <c r="C17" s="5" t="s">
        <v>4</v>
      </c>
      <c r="D17" s="7">
        <v>192</v>
      </c>
      <c r="E17" s="7">
        <f t="shared" si="0"/>
        <v>38.400000000000006</v>
      </c>
      <c r="F17" s="7">
        <f t="shared" si="1"/>
        <v>230.4</v>
      </c>
      <c r="H17" s="5">
        <v>7</v>
      </c>
      <c r="I17" s="6" t="s">
        <v>15</v>
      </c>
      <c r="J17" s="5" t="s">
        <v>4</v>
      </c>
      <c r="K17" s="7">
        <v>192</v>
      </c>
      <c r="L17" s="7">
        <f t="shared" si="4"/>
        <v>38.400000000000006</v>
      </c>
      <c r="M17" s="7">
        <f t="shared" si="5"/>
        <v>230.4</v>
      </c>
    </row>
    <row r="18" spans="1:13" ht="18" customHeight="1" x14ac:dyDescent="0.25">
      <c r="A18" s="5">
        <v>8</v>
      </c>
      <c r="B18" s="6" t="s">
        <v>17</v>
      </c>
      <c r="C18" s="5" t="s">
        <v>4</v>
      </c>
      <c r="D18" s="7">
        <v>209</v>
      </c>
      <c r="E18" s="7">
        <f t="shared" si="0"/>
        <v>41.800000000000004</v>
      </c>
      <c r="F18" s="7">
        <f t="shared" si="1"/>
        <v>250.8</v>
      </c>
      <c r="H18" s="5">
        <v>8</v>
      </c>
      <c r="I18" s="6" t="s">
        <v>17</v>
      </c>
      <c r="J18" s="5" t="s">
        <v>4</v>
      </c>
      <c r="K18" s="7">
        <v>209</v>
      </c>
      <c r="L18" s="7">
        <f t="shared" si="4"/>
        <v>41.800000000000004</v>
      </c>
      <c r="M18" s="7">
        <f t="shared" si="5"/>
        <v>250.8</v>
      </c>
    </row>
    <row r="19" spans="1:13" ht="18" customHeight="1" x14ac:dyDescent="0.25">
      <c r="A19" s="5">
        <v>9</v>
      </c>
      <c r="B19" s="6" t="s">
        <v>18</v>
      </c>
      <c r="C19" s="5" t="s">
        <v>4</v>
      </c>
      <c r="D19" s="7">
        <v>360</v>
      </c>
      <c r="E19" s="7">
        <f t="shared" si="0"/>
        <v>72</v>
      </c>
      <c r="F19" s="7">
        <f t="shared" si="1"/>
        <v>432</v>
      </c>
      <c r="H19" s="5">
        <v>9</v>
      </c>
      <c r="I19" s="6" t="s">
        <v>18</v>
      </c>
      <c r="J19" s="5" t="s">
        <v>4</v>
      </c>
      <c r="K19" s="7">
        <v>360</v>
      </c>
      <c r="L19" s="7">
        <f t="shared" si="4"/>
        <v>72</v>
      </c>
      <c r="M19" s="7">
        <f t="shared" si="5"/>
        <v>432</v>
      </c>
    </row>
    <row r="20" spans="1:13" ht="36.75" customHeight="1" x14ac:dyDescent="0.25">
      <c r="A20" s="5">
        <v>10</v>
      </c>
      <c r="B20" s="6" t="s">
        <v>19</v>
      </c>
      <c r="C20" s="5" t="s">
        <v>4</v>
      </c>
      <c r="D20" s="7">
        <f>12.5+1.67</f>
        <v>14.17</v>
      </c>
      <c r="E20" s="7">
        <f t="shared" si="0"/>
        <v>2.8340000000000001</v>
      </c>
      <c r="F20" s="7">
        <f t="shared" si="1"/>
        <v>17.004000000000001</v>
      </c>
      <c r="H20" s="5">
        <v>10</v>
      </c>
      <c r="I20" s="6" t="s">
        <v>19</v>
      </c>
      <c r="J20" s="5" t="s">
        <v>4</v>
      </c>
      <c r="K20" s="7">
        <f>16.67+1.66</f>
        <v>18.330000000000002</v>
      </c>
      <c r="L20" s="7">
        <f t="shared" si="4"/>
        <v>3.6660000000000004</v>
      </c>
      <c r="M20" s="7">
        <f t="shared" si="5"/>
        <v>21.996000000000002</v>
      </c>
    </row>
    <row r="21" spans="1:13" ht="36.75" customHeight="1" x14ac:dyDescent="0.25">
      <c r="A21" s="5">
        <v>11</v>
      </c>
      <c r="B21" s="6" t="s">
        <v>20</v>
      </c>
      <c r="C21" s="5" t="s">
        <v>4</v>
      </c>
      <c r="D21" s="7">
        <f>16.67+1.66</f>
        <v>18.330000000000002</v>
      </c>
      <c r="E21" s="7">
        <f t="shared" si="0"/>
        <v>3.6660000000000004</v>
      </c>
      <c r="F21" s="7">
        <f t="shared" si="1"/>
        <v>21.996000000000002</v>
      </c>
      <c r="H21" s="5">
        <v>11</v>
      </c>
      <c r="I21" s="6" t="s">
        <v>20</v>
      </c>
      <c r="J21" s="5" t="s">
        <v>4</v>
      </c>
      <c r="K21" s="7">
        <f>23.33+1.67</f>
        <v>25</v>
      </c>
      <c r="L21" s="7">
        <f t="shared" si="4"/>
        <v>5</v>
      </c>
      <c r="M21" s="7">
        <f t="shared" si="5"/>
        <v>30</v>
      </c>
    </row>
    <row r="22" spans="1:13" ht="36.75" customHeight="1" x14ac:dyDescent="0.25">
      <c r="A22" s="5">
        <v>12</v>
      </c>
      <c r="B22" s="6" t="s">
        <v>21</v>
      </c>
      <c r="C22" s="5" t="s">
        <v>4</v>
      </c>
      <c r="D22" s="7">
        <f>20.83+1.67</f>
        <v>22.5</v>
      </c>
      <c r="E22" s="7">
        <f t="shared" si="0"/>
        <v>4.5</v>
      </c>
      <c r="F22" s="7">
        <f t="shared" si="1"/>
        <v>27</v>
      </c>
      <c r="H22" s="5">
        <v>12</v>
      </c>
      <c r="I22" s="6" t="s">
        <v>21</v>
      </c>
      <c r="J22" s="5" t="s">
        <v>4</v>
      </c>
      <c r="K22" s="7">
        <f>29.17+1.66</f>
        <v>30.830000000000002</v>
      </c>
      <c r="L22" s="7">
        <f t="shared" si="4"/>
        <v>6.1660000000000004</v>
      </c>
      <c r="M22" s="7">
        <f t="shared" si="5"/>
        <v>36.996000000000002</v>
      </c>
    </row>
    <row r="23" spans="1:13" ht="37.5" customHeight="1" x14ac:dyDescent="0.25">
      <c r="A23" s="5">
        <v>13</v>
      </c>
      <c r="B23" s="6" t="s">
        <v>22</v>
      </c>
      <c r="C23" s="5" t="s">
        <v>4</v>
      </c>
      <c r="D23" s="7">
        <v>5.42</v>
      </c>
      <c r="E23" s="7">
        <f t="shared" si="0"/>
        <v>1.0840000000000001</v>
      </c>
      <c r="F23" s="7">
        <f t="shared" si="1"/>
        <v>6.5039999999999996</v>
      </c>
      <c r="H23" s="5">
        <v>13</v>
      </c>
      <c r="I23" s="6" t="s">
        <v>22</v>
      </c>
      <c r="J23" s="5" t="s">
        <v>4</v>
      </c>
      <c r="K23" s="7">
        <v>5.42</v>
      </c>
      <c r="L23" s="7">
        <f t="shared" si="4"/>
        <v>1.0840000000000001</v>
      </c>
      <c r="M23" s="7">
        <f t="shared" si="5"/>
        <v>6.5039999999999996</v>
      </c>
    </row>
    <row r="24" spans="1:13" ht="37.5" customHeight="1" x14ac:dyDescent="0.25">
      <c r="A24" s="5">
        <v>14</v>
      </c>
      <c r="B24" s="6" t="s">
        <v>23</v>
      </c>
      <c r="C24" s="5" t="s">
        <v>4</v>
      </c>
      <c r="D24" s="7">
        <v>16.670000000000002</v>
      </c>
      <c r="E24" s="7">
        <f t="shared" si="0"/>
        <v>3.3340000000000005</v>
      </c>
      <c r="F24" s="7">
        <f t="shared" si="1"/>
        <v>20.004000000000001</v>
      </c>
      <c r="H24" s="5">
        <v>14</v>
      </c>
      <c r="I24" s="6" t="s">
        <v>23</v>
      </c>
      <c r="J24" s="5" t="s">
        <v>4</v>
      </c>
      <c r="K24" s="7">
        <v>16.670000000000002</v>
      </c>
      <c r="L24" s="7">
        <f t="shared" si="4"/>
        <v>3.3340000000000005</v>
      </c>
      <c r="M24" s="7">
        <f t="shared" si="5"/>
        <v>20.004000000000001</v>
      </c>
    </row>
    <row r="25" spans="1:13" ht="37.5" customHeight="1" x14ac:dyDescent="0.25">
      <c r="A25" s="5">
        <v>15</v>
      </c>
      <c r="B25" s="6" t="s">
        <v>24</v>
      </c>
      <c r="C25" s="5" t="s">
        <v>4</v>
      </c>
      <c r="D25" s="7">
        <v>33.33</v>
      </c>
      <c r="E25" s="7">
        <f t="shared" si="0"/>
        <v>6.6660000000000004</v>
      </c>
      <c r="F25" s="7">
        <f t="shared" si="1"/>
        <v>39.995999999999995</v>
      </c>
      <c r="H25" s="5">
        <v>15</v>
      </c>
      <c r="I25" s="6" t="s">
        <v>24</v>
      </c>
      <c r="J25" s="5" t="s">
        <v>4</v>
      </c>
      <c r="K25" s="7">
        <v>30.83</v>
      </c>
      <c r="L25" s="7">
        <f t="shared" si="4"/>
        <v>6.1660000000000004</v>
      </c>
      <c r="M25" s="7">
        <f t="shared" si="5"/>
        <v>36.995999999999995</v>
      </c>
    </row>
    <row r="26" spans="1:13" ht="37.5" customHeight="1" x14ac:dyDescent="0.25">
      <c r="A26" s="5">
        <v>16</v>
      </c>
      <c r="B26" s="6" t="s">
        <v>25</v>
      </c>
      <c r="C26" s="5" t="s">
        <v>4</v>
      </c>
      <c r="D26" s="7">
        <v>40</v>
      </c>
      <c r="E26" s="7">
        <f t="shared" si="0"/>
        <v>8</v>
      </c>
      <c r="F26" s="7">
        <f t="shared" si="1"/>
        <v>48</v>
      </c>
      <c r="H26" s="5">
        <v>16</v>
      </c>
      <c r="I26" s="6" t="s">
        <v>25</v>
      </c>
      <c r="J26" s="5" t="s">
        <v>4</v>
      </c>
      <c r="K26" s="7">
        <v>42.5</v>
      </c>
      <c r="L26" s="7">
        <f t="shared" si="4"/>
        <v>8.5</v>
      </c>
      <c r="M26" s="7">
        <f t="shared" si="5"/>
        <v>51</v>
      </c>
    </row>
    <row r="27" spans="1:13" ht="18" customHeight="1" x14ac:dyDescent="0.25">
      <c r="A27" s="5">
        <v>17</v>
      </c>
      <c r="B27" s="6" t="s">
        <v>26</v>
      </c>
      <c r="C27" s="5" t="s">
        <v>4</v>
      </c>
      <c r="D27" s="7">
        <v>15</v>
      </c>
      <c r="E27" s="7">
        <f t="shared" si="0"/>
        <v>3</v>
      </c>
      <c r="F27" s="7">
        <f t="shared" si="1"/>
        <v>18</v>
      </c>
      <c r="H27" s="5">
        <v>17</v>
      </c>
      <c r="I27" s="6" t="s">
        <v>26</v>
      </c>
      <c r="J27" s="5" t="s">
        <v>4</v>
      </c>
      <c r="K27" s="7">
        <v>20</v>
      </c>
      <c r="L27" s="7">
        <f t="shared" si="4"/>
        <v>4</v>
      </c>
      <c r="M27" s="7">
        <f t="shared" si="5"/>
        <v>24</v>
      </c>
    </row>
    <row r="28" spans="1:13" ht="18" customHeight="1" x14ac:dyDescent="0.25">
      <c r="A28" s="5">
        <v>18</v>
      </c>
      <c r="B28" s="6" t="s">
        <v>5</v>
      </c>
      <c r="C28" s="5" t="s">
        <v>4</v>
      </c>
      <c r="D28" s="7">
        <v>8</v>
      </c>
      <c r="E28" s="7">
        <f t="shared" si="0"/>
        <v>1.6</v>
      </c>
      <c r="F28" s="7">
        <f t="shared" si="1"/>
        <v>9.6</v>
      </c>
      <c r="H28" s="5">
        <v>18</v>
      </c>
      <c r="I28" s="6" t="s">
        <v>5</v>
      </c>
      <c r="J28" s="5" t="s">
        <v>4</v>
      </c>
      <c r="K28" s="7">
        <v>8</v>
      </c>
      <c r="L28" s="7">
        <f t="shared" si="4"/>
        <v>1.6</v>
      </c>
      <c r="M28" s="7">
        <f t="shared" si="5"/>
        <v>9.6</v>
      </c>
    </row>
    <row r="29" spans="1:13" ht="18" customHeight="1" x14ac:dyDescent="0.25">
      <c r="A29" s="5">
        <v>19</v>
      </c>
      <c r="B29" s="6" t="s">
        <v>27</v>
      </c>
      <c r="C29" s="5" t="s">
        <v>4</v>
      </c>
      <c r="D29" s="7">
        <v>20.83</v>
      </c>
      <c r="E29" s="7">
        <f t="shared" si="0"/>
        <v>4.1659999999999995</v>
      </c>
      <c r="F29" s="7">
        <f t="shared" si="1"/>
        <v>24.995999999999999</v>
      </c>
      <c r="H29" s="5">
        <v>19</v>
      </c>
      <c r="I29" s="6" t="s">
        <v>27</v>
      </c>
      <c r="J29" s="5" t="s">
        <v>4</v>
      </c>
      <c r="K29" s="7">
        <v>20</v>
      </c>
      <c r="L29" s="7">
        <f t="shared" si="4"/>
        <v>4</v>
      </c>
      <c r="M29" s="7">
        <f t="shared" si="5"/>
        <v>24</v>
      </c>
    </row>
    <row r="30" spans="1:13" ht="18.75" x14ac:dyDescent="0.25">
      <c r="A30" s="5">
        <v>20</v>
      </c>
      <c r="B30" s="6" t="s">
        <v>28</v>
      </c>
      <c r="C30" s="5" t="s">
        <v>4</v>
      </c>
      <c r="D30" s="7">
        <v>20.83</v>
      </c>
      <c r="E30" s="7">
        <f t="shared" si="0"/>
        <v>4.1659999999999995</v>
      </c>
      <c r="F30" s="7">
        <f t="shared" si="1"/>
        <v>24.995999999999999</v>
      </c>
      <c r="H30" s="5">
        <v>20</v>
      </c>
      <c r="I30" s="6" t="s">
        <v>28</v>
      </c>
      <c r="J30" s="5" t="s">
        <v>4</v>
      </c>
      <c r="K30" s="7">
        <v>20.83</v>
      </c>
      <c r="L30" s="7">
        <f t="shared" si="4"/>
        <v>4.1659999999999995</v>
      </c>
      <c r="M30" s="7">
        <f t="shared" si="5"/>
        <v>24.995999999999999</v>
      </c>
    </row>
    <row r="31" spans="1:13" ht="18.75" x14ac:dyDescent="0.25">
      <c r="A31" s="5">
        <v>21</v>
      </c>
      <c r="B31" s="6" t="s">
        <v>34</v>
      </c>
      <c r="C31" s="5" t="s">
        <v>4</v>
      </c>
      <c r="D31" s="7">
        <v>0.83</v>
      </c>
      <c r="E31" s="7">
        <f t="shared" si="0"/>
        <v>0.16600000000000001</v>
      </c>
      <c r="F31" s="7">
        <f t="shared" si="1"/>
        <v>0.996</v>
      </c>
      <c r="H31" s="5">
        <v>21</v>
      </c>
      <c r="I31" s="6" t="s">
        <v>34</v>
      </c>
      <c r="J31" s="5" t="s">
        <v>4</v>
      </c>
      <c r="K31" s="7">
        <v>0.83</v>
      </c>
      <c r="L31" s="7">
        <f t="shared" si="4"/>
        <v>0.16600000000000001</v>
      </c>
      <c r="M31" s="7">
        <f t="shared" si="5"/>
        <v>0.996</v>
      </c>
    </row>
    <row r="32" spans="1:13" ht="18.75" x14ac:dyDescent="0.3">
      <c r="A32" s="9"/>
      <c r="B32" s="4"/>
      <c r="C32" s="8"/>
      <c r="D32" s="8"/>
      <c r="E32" s="8"/>
      <c r="F32" s="8"/>
      <c r="H32" s="9"/>
      <c r="I32" s="4"/>
      <c r="J32" s="8"/>
      <c r="K32" s="8"/>
      <c r="L32" s="8"/>
      <c r="M32" s="8"/>
    </row>
    <row r="33" spans="1:13" ht="18.75" x14ac:dyDescent="0.3">
      <c r="A33" s="16" t="s">
        <v>31</v>
      </c>
      <c r="B33" s="16"/>
      <c r="C33" s="16"/>
      <c r="D33" s="16"/>
      <c r="E33" s="16"/>
      <c r="F33" s="16"/>
      <c r="H33" s="16" t="s">
        <v>30</v>
      </c>
      <c r="I33" s="16"/>
      <c r="J33" s="16"/>
      <c r="K33" s="16"/>
      <c r="L33" s="16"/>
      <c r="M33" s="16"/>
    </row>
    <row r="34" spans="1:13" ht="18.75" x14ac:dyDescent="0.3">
      <c r="A34" s="11"/>
      <c r="B34" s="11"/>
      <c r="C34" s="11"/>
      <c r="D34" s="12"/>
      <c r="E34" s="12"/>
      <c r="F34" s="12"/>
      <c r="H34" s="11"/>
      <c r="I34" s="11"/>
      <c r="J34" s="11"/>
      <c r="K34" s="12"/>
      <c r="L34" s="12"/>
      <c r="M34" s="12"/>
    </row>
    <row r="35" spans="1:13" ht="18.75" x14ac:dyDescent="0.3">
      <c r="A35" s="16" t="s">
        <v>29</v>
      </c>
      <c r="B35" s="16"/>
      <c r="C35" s="16"/>
      <c r="D35" s="16"/>
      <c r="E35" s="16"/>
      <c r="F35" s="16"/>
      <c r="H35" s="16" t="s">
        <v>29</v>
      </c>
      <c r="I35" s="16"/>
      <c r="J35" s="16"/>
      <c r="K35" s="16"/>
      <c r="L35" s="16"/>
      <c r="M35" s="16"/>
    </row>
    <row r="36" spans="1:13" x14ac:dyDescent="0.25">
      <c r="A36" s="10"/>
      <c r="B36" s="10"/>
      <c r="C36" s="10"/>
      <c r="D36" s="10"/>
      <c r="E36" s="10"/>
      <c r="F36" s="10"/>
      <c r="H36" s="10"/>
      <c r="I36" s="10"/>
      <c r="J36" s="10"/>
      <c r="K36" s="10"/>
      <c r="L36" s="10"/>
      <c r="M36" s="10"/>
    </row>
    <row r="50" spans="2:13" ht="18.75" x14ac:dyDescent="0.3">
      <c r="B50" s="9"/>
      <c r="C50" s="8"/>
      <c r="D50" s="8"/>
      <c r="E50" s="8"/>
      <c r="F50" s="8"/>
      <c r="I50" s="9"/>
      <c r="J50" s="8"/>
      <c r="K50" s="8"/>
      <c r="L50" s="8"/>
      <c r="M50" s="8"/>
    </row>
  </sheetData>
  <mergeCells count="10">
    <mergeCell ref="A7:F7"/>
    <mergeCell ref="A8:F8"/>
    <mergeCell ref="A9:F9"/>
    <mergeCell ref="A33:F33"/>
    <mergeCell ref="A35:F35"/>
    <mergeCell ref="H7:M7"/>
    <mergeCell ref="H8:M8"/>
    <mergeCell ref="H9:M9"/>
    <mergeCell ref="H33:M33"/>
    <mergeCell ref="H35:M35"/>
  </mergeCells>
  <pageMargins left="0.70866141732283472" right="0.31496062992125984" top="0.74803149606299213" bottom="0.74803149606299213" header="0.31496062992125984" footer="0.31496062992125984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2023-12-20T07:10:31Z</dcterms:modified>
</cp:coreProperties>
</file>