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 (2)" sheetId="4" r:id="rId1"/>
  </sheets>
  <definedNames>
    <definedName name="_xlnm.Print_Area" localSheetId="0">'Лист1 (2)'!$A$1:$M$268</definedName>
  </definedNames>
  <calcPr calcId="145621"/>
</workbook>
</file>

<file path=xl/calcChain.xml><?xml version="1.0" encoding="utf-8"?>
<calcChain xmlns="http://schemas.openxmlformats.org/spreadsheetml/2006/main">
  <c r="E94" i="4" l="1"/>
  <c r="E95" i="4"/>
  <c r="E98" i="4"/>
  <c r="E99" i="4"/>
  <c r="E100" i="4"/>
  <c r="E101" i="4"/>
  <c r="E103" i="4"/>
  <c r="E104" i="4"/>
  <c r="E105" i="4"/>
  <c r="E107" i="4"/>
  <c r="E112" i="4"/>
  <c r="E114" i="4"/>
  <c r="E116" i="4"/>
  <c r="E121" i="4"/>
  <c r="E123" i="4"/>
  <c r="E124" i="4"/>
  <c r="E125" i="4"/>
  <c r="E126" i="4"/>
  <c r="E127" i="4"/>
  <c r="E129" i="4"/>
  <c r="E130" i="4"/>
  <c r="E131" i="4"/>
  <c r="E132" i="4"/>
  <c r="E133" i="4"/>
  <c r="E135" i="4"/>
  <c r="E140" i="4"/>
  <c r="E142" i="4"/>
  <c r="E143" i="4"/>
  <c r="E144" i="4"/>
  <c r="E145" i="4"/>
  <c r="E152" i="4"/>
  <c r="E159" i="4"/>
  <c r="E160" i="4"/>
  <c r="E161" i="4" s="1"/>
  <c r="E165" i="4"/>
  <c r="E166" i="4"/>
  <c r="E162" i="4" l="1"/>
  <c r="E163" i="4" s="1"/>
  <c r="K267" i="4"/>
  <c r="J267" i="4"/>
  <c r="I267" i="4"/>
  <c r="H267" i="4"/>
  <c r="G267" i="4"/>
  <c r="F267" i="4"/>
  <c r="E267" i="4"/>
  <c r="J266" i="4"/>
  <c r="I266" i="4"/>
  <c r="H266" i="4"/>
  <c r="G266" i="4"/>
  <c r="F266" i="4"/>
  <c r="E266" i="4"/>
  <c r="G263" i="4"/>
  <c r="F263" i="4"/>
  <c r="E263" i="4"/>
  <c r="I262" i="4"/>
  <c r="H262" i="4"/>
  <c r="G262" i="4"/>
  <c r="F262" i="4"/>
  <c r="E262" i="4"/>
  <c r="J261" i="4"/>
  <c r="I261" i="4"/>
  <c r="H261" i="4"/>
  <c r="G261" i="4"/>
  <c r="F261" i="4"/>
  <c r="E261" i="4"/>
  <c r="J260" i="4"/>
  <c r="I260" i="4"/>
  <c r="H260" i="4"/>
  <c r="G260" i="4"/>
  <c r="F260" i="4"/>
  <c r="E260" i="4"/>
  <c r="J259" i="4"/>
  <c r="I259" i="4"/>
  <c r="H259" i="4"/>
  <c r="G259" i="4"/>
  <c r="F259" i="4"/>
  <c r="E259" i="4"/>
  <c r="J258" i="4"/>
  <c r="I258" i="4"/>
  <c r="H258" i="4"/>
  <c r="G258" i="4"/>
  <c r="F258" i="4"/>
  <c r="E258" i="4"/>
  <c r="J257" i="4"/>
  <c r="I257" i="4"/>
  <c r="H257" i="4"/>
  <c r="G257" i="4"/>
  <c r="F257" i="4"/>
  <c r="E257" i="4"/>
  <c r="L255" i="4"/>
  <c r="K255" i="4"/>
  <c r="J255" i="4"/>
  <c r="I255" i="4"/>
  <c r="H255" i="4"/>
  <c r="G255" i="4"/>
  <c r="F255" i="4"/>
  <c r="E255" i="4"/>
  <c r="J254" i="4"/>
  <c r="I254" i="4"/>
  <c r="H254" i="4"/>
  <c r="G254" i="4"/>
  <c r="F254" i="4"/>
  <c r="E254" i="4"/>
  <c r="L253" i="4"/>
  <c r="K253" i="4"/>
  <c r="J253" i="4"/>
  <c r="I253" i="4"/>
  <c r="H253" i="4"/>
  <c r="G253" i="4"/>
  <c r="F253" i="4"/>
  <c r="E253" i="4"/>
  <c r="J252" i="4"/>
  <c r="I252" i="4"/>
  <c r="H252" i="4"/>
  <c r="G252" i="4"/>
  <c r="F252" i="4"/>
  <c r="E252" i="4"/>
  <c r="L251" i="4"/>
  <c r="K251" i="4"/>
  <c r="J251" i="4"/>
  <c r="I251" i="4"/>
  <c r="H251" i="4"/>
  <c r="G251" i="4"/>
  <c r="F251" i="4"/>
  <c r="E251" i="4"/>
  <c r="L250" i="4"/>
  <c r="K250" i="4"/>
  <c r="J250" i="4"/>
  <c r="I250" i="4"/>
  <c r="H250" i="4"/>
  <c r="G250" i="4"/>
  <c r="F250" i="4"/>
  <c r="E250" i="4"/>
  <c r="L249" i="4"/>
  <c r="K249" i="4"/>
  <c r="J249" i="4"/>
  <c r="I249" i="4"/>
  <c r="H249" i="4"/>
  <c r="G249" i="4"/>
  <c r="F249" i="4"/>
  <c r="E249" i="4"/>
  <c r="L247" i="4"/>
  <c r="K247" i="4"/>
  <c r="G247" i="4"/>
  <c r="F247" i="4"/>
  <c r="L246" i="4"/>
  <c r="K246" i="4"/>
  <c r="J245" i="4"/>
  <c r="I245" i="4"/>
  <c r="H245" i="4"/>
  <c r="G245" i="4"/>
  <c r="F245" i="4"/>
  <c r="E245" i="4"/>
  <c r="L243" i="4"/>
  <c r="K243" i="4"/>
  <c r="J243" i="4"/>
  <c r="I243" i="4"/>
  <c r="H243" i="4"/>
  <c r="G243" i="4"/>
  <c r="F243" i="4"/>
  <c r="E243" i="4"/>
  <c r="L242" i="4"/>
  <c r="K242" i="4"/>
  <c r="J242" i="4"/>
  <c r="I242" i="4"/>
  <c r="H242" i="4"/>
  <c r="G242" i="4"/>
  <c r="F242" i="4"/>
  <c r="E242" i="4"/>
  <c r="K241" i="4"/>
  <c r="J241" i="4"/>
  <c r="I241" i="4"/>
  <c r="H241" i="4"/>
  <c r="G241" i="4"/>
  <c r="F241" i="4"/>
  <c r="E241" i="4"/>
  <c r="J240" i="4"/>
  <c r="I240" i="4"/>
  <c r="H240" i="4"/>
  <c r="G240" i="4"/>
  <c r="F240" i="4"/>
  <c r="E240" i="4"/>
  <c r="I239" i="4"/>
  <c r="H239" i="4"/>
  <c r="G239" i="4"/>
  <c r="F239" i="4"/>
  <c r="E239" i="4"/>
  <c r="G238" i="4"/>
  <c r="F238" i="4"/>
  <c r="E238" i="4"/>
  <c r="K237" i="4"/>
  <c r="J237" i="4"/>
  <c r="I237" i="4"/>
  <c r="H237" i="4"/>
  <c r="G237" i="4"/>
  <c r="F237" i="4"/>
  <c r="E237" i="4"/>
  <c r="J236" i="4"/>
  <c r="I236" i="4"/>
  <c r="H236" i="4"/>
  <c r="G236" i="4"/>
  <c r="F236" i="4"/>
  <c r="E236" i="4"/>
  <c r="K235" i="4"/>
  <c r="J235" i="4"/>
  <c r="I235" i="4"/>
  <c r="H235" i="4"/>
  <c r="G235" i="4"/>
  <c r="F235" i="4"/>
  <c r="E235" i="4"/>
  <c r="K234" i="4"/>
  <c r="J234" i="4"/>
  <c r="I234" i="4"/>
  <c r="H234" i="4"/>
  <c r="G234" i="4"/>
  <c r="F234" i="4"/>
  <c r="E234" i="4"/>
  <c r="L232" i="4"/>
  <c r="K232" i="4"/>
  <c r="J232" i="4"/>
  <c r="I232" i="4"/>
  <c r="H232" i="4"/>
  <c r="G232" i="4"/>
  <c r="F232" i="4"/>
  <c r="E232" i="4"/>
  <c r="K231" i="4"/>
  <c r="J231" i="4"/>
  <c r="I231" i="4"/>
  <c r="H231" i="4"/>
  <c r="G231" i="4"/>
  <c r="F231" i="4"/>
  <c r="E231" i="4"/>
  <c r="K230" i="4"/>
  <c r="J230" i="4"/>
  <c r="I230" i="4"/>
  <c r="H230" i="4"/>
  <c r="G230" i="4"/>
  <c r="F230" i="4"/>
  <c r="E230" i="4"/>
  <c r="K229" i="4"/>
  <c r="J229" i="4"/>
  <c r="I229" i="4"/>
  <c r="H229" i="4"/>
  <c r="G229" i="4"/>
  <c r="F229" i="4"/>
  <c r="E229" i="4"/>
  <c r="K228" i="4"/>
  <c r="J228" i="4"/>
  <c r="I228" i="4"/>
  <c r="H228" i="4"/>
  <c r="G228" i="4"/>
  <c r="F228" i="4"/>
  <c r="E228" i="4"/>
  <c r="L226" i="4"/>
  <c r="K226" i="4"/>
  <c r="J226" i="4"/>
  <c r="I226" i="4"/>
  <c r="H226" i="4"/>
  <c r="G226" i="4"/>
  <c r="F226" i="4"/>
  <c r="E226" i="4"/>
  <c r="G225" i="4"/>
  <c r="F225" i="4"/>
  <c r="E225" i="4"/>
  <c r="J224" i="4"/>
  <c r="I224" i="4"/>
  <c r="H224" i="4"/>
  <c r="G224" i="4"/>
  <c r="F224" i="4"/>
  <c r="E224" i="4"/>
  <c r="J219" i="4"/>
  <c r="J265" i="4" s="1"/>
  <c r="I219" i="4"/>
  <c r="H219" i="4"/>
  <c r="G219" i="4"/>
  <c r="F219" i="4"/>
  <c r="F265" i="4" s="1"/>
  <c r="E219" i="4"/>
  <c r="J200" i="4"/>
  <c r="J247" i="4" s="1"/>
  <c r="I200" i="4"/>
  <c r="I247" i="4" s="1"/>
  <c r="H200" i="4"/>
  <c r="H247" i="4" s="1"/>
  <c r="E200" i="4"/>
  <c r="E247" i="4" s="1"/>
  <c r="J199" i="4"/>
  <c r="J246" i="4" s="1"/>
  <c r="I199" i="4"/>
  <c r="I246" i="4" s="1"/>
  <c r="H199" i="4"/>
  <c r="H246" i="4" s="1"/>
  <c r="G199" i="4"/>
  <c r="F199" i="4"/>
  <c r="F246" i="4" s="1"/>
  <c r="E199" i="4"/>
  <c r="E246" i="4" s="1"/>
  <c r="L166" i="4"/>
  <c r="K166" i="4"/>
  <c r="K82" i="4" s="1"/>
  <c r="J166" i="4"/>
  <c r="J82" i="4" s="1"/>
  <c r="I166" i="4"/>
  <c r="I82" i="4" s="1"/>
  <c r="H166" i="4"/>
  <c r="H82" i="4" s="1"/>
  <c r="G166" i="4"/>
  <c r="G82" i="4" s="1"/>
  <c r="F166" i="4"/>
  <c r="F82" i="4" s="1"/>
  <c r="E82" i="4"/>
  <c r="L165" i="4"/>
  <c r="L81" i="4" s="1"/>
  <c r="K165" i="4"/>
  <c r="K81" i="4" s="1"/>
  <c r="J165" i="4"/>
  <c r="J81" i="4" s="1"/>
  <c r="I165" i="4"/>
  <c r="I81" i="4" s="1"/>
  <c r="H165" i="4"/>
  <c r="H81" i="4" s="1"/>
  <c r="G165" i="4"/>
  <c r="G81" i="4" s="1"/>
  <c r="F165" i="4"/>
  <c r="F81" i="4" s="1"/>
  <c r="E81" i="4"/>
  <c r="L160" i="4"/>
  <c r="L76" i="4" s="1"/>
  <c r="K160" i="4"/>
  <c r="K162" i="4" s="1"/>
  <c r="K78" i="4" s="1"/>
  <c r="J160" i="4"/>
  <c r="J161" i="4" s="1"/>
  <c r="J77" i="4" s="1"/>
  <c r="I160" i="4"/>
  <c r="I76" i="4" s="1"/>
  <c r="H160" i="4"/>
  <c r="H162" i="4" s="1"/>
  <c r="H78" i="4" s="1"/>
  <c r="G160" i="4"/>
  <c r="G162" i="4" s="1"/>
  <c r="G78" i="4" s="1"/>
  <c r="F160" i="4"/>
  <c r="F162" i="4" s="1"/>
  <c r="F78" i="4" s="1"/>
  <c r="E78" i="4"/>
  <c r="L159" i="4"/>
  <c r="L75" i="4" s="1"/>
  <c r="K159" i="4"/>
  <c r="J159" i="4"/>
  <c r="J75" i="4" s="1"/>
  <c r="I159" i="4"/>
  <c r="I75" i="4" s="1"/>
  <c r="H159" i="4"/>
  <c r="H75" i="4" s="1"/>
  <c r="G159" i="4"/>
  <c r="G75" i="4" s="1"/>
  <c r="F159" i="4"/>
  <c r="F75" i="4" s="1"/>
  <c r="E75" i="4"/>
  <c r="L152" i="4"/>
  <c r="K152" i="4"/>
  <c r="J152" i="4"/>
  <c r="I152" i="4"/>
  <c r="H152" i="4"/>
  <c r="G152" i="4"/>
  <c r="F152" i="4"/>
  <c r="K145" i="4"/>
  <c r="J145" i="4"/>
  <c r="I145" i="4"/>
  <c r="H145" i="4"/>
  <c r="G145" i="4"/>
  <c r="F145" i="4"/>
  <c r="H144" i="4"/>
  <c r="G144" i="4"/>
  <c r="F144" i="4"/>
  <c r="I143" i="4"/>
  <c r="H143" i="4"/>
  <c r="G143" i="4"/>
  <c r="F143" i="4"/>
  <c r="K142" i="4"/>
  <c r="J142" i="4"/>
  <c r="I142" i="4"/>
  <c r="H142" i="4"/>
  <c r="G142" i="4"/>
  <c r="F142" i="4"/>
  <c r="L140" i="4"/>
  <c r="K140" i="4"/>
  <c r="J140" i="4"/>
  <c r="I140" i="4"/>
  <c r="H140" i="4"/>
  <c r="G140" i="4"/>
  <c r="F140" i="4"/>
  <c r="I135" i="4"/>
  <c r="H135" i="4"/>
  <c r="G135" i="4"/>
  <c r="F135" i="4"/>
  <c r="I133" i="4"/>
  <c r="H133" i="4"/>
  <c r="G133" i="4"/>
  <c r="F133" i="4"/>
  <c r="I132" i="4"/>
  <c r="H132" i="4"/>
  <c r="G132" i="4"/>
  <c r="F132" i="4"/>
  <c r="I131" i="4"/>
  <c r="H131" i="4"/>
  <c r="G131" i="4"/>
  <c r="F131" i="4"/>
  <c r="I130" i="4"/>
  <c r="H130" i="4"/>
  <c r="G130" i="4"/>
  <c r="F130" i="4"/>
  <c r="I129" i="4"/>
  <c r="H129" i="4"/>
  <c r="G129" i="4"/>
  <c r="F129" i="4"/>
  <c r="K127" i="4"/>
  <c r="J127" i="4"/>
  <c r="I127" i="4"/>
  <c r="H127" i="4"/>
  <c r="G127" i="4"/>
  <c r="F127" i="4"/>
  <c r="J126" i="4"/>
  <c r="I126" i="4"/>
  <c r="H126" i="4"/>
  <c r="G126" i="4"/>
  <c r="F126" i="4"/>
  <c r="I125" i="4"/>
  <c r="H125" i="4"/>
  <c r="G125" i="4"/>
  <c r="F125" i="4"/>
  <c r="I124" i="4"/>
  <c r="H124" i="4"/>
  <c r="G124" i="4"/>
  <c r="F124" i="4"/>
  <c r="K123" i="4"/>
  <c r="J123" i="4"/>
  <c r="I123" i="4"/>
  <c r="H123" i="4"/>
  <c r="G123" i="4"/>
  <c r="F123" i="4"/>
  <c r="L121" i="4"/>
  <c r="K121" i="4"/>
  <c r="J121" i="4"/>
  <c r="I121" i="4"/>
  <c r="H121" i="4"/>
  <c r="G121" i="4"/>
  <c r="F121" i="4"/>
  <c r="I116" i="4"/>
  <c r="H116" i="4"/>
  <c r="G116" i="4"/>
  <c r="F116" i="4"/>
  <c r="I114" i="4"/>
  <c r="H114" i="4"/>
  <c r="G114" i="4"/>
  <c r="F114" i="4"/>
  <c r="K112" i="4"/>
  <c r="J112" i="4"/>
  <c r="I112" i="4"/>
  <c r="H112" i="4"/>
  <c r="G112" i="4"/>
  <c r="F112" i="4"/>
  <c r="K107" i="4"/>
  <c r="J107" i="4"/>
  <c r="I107" i="4"/>
  <c r="H107" i="4"/>
  <c r="G107" i="4"/>
  <c r="F107" i="4"/>
  <c r="K105" i="4"/>
  <c r="J105" i="4"/>
  <c r="I105" i="4"/>
  <c r="H105" i="4"/>
  <c r="G105" i="4"/>
  <c r="F105" i="4"/>
  <c r="L104" i="4"/>
  <c r="K104" i="4"/>
  <c r="J104" i="4"/>
  <c r="I104" i="4"/>
  <c r="H104" i="4"/>
  <c r="G104" i="4"/>
  <c r="F104" i="4"/>
  <c r="K103" i="4"/>
  <c r="J103" i="4"/>
  <c r="I103" i="4"/>
  <c r="H103" i="4"/>
  <c r="G103" i="4"/>
  <c r="F103" i="4"/>
  <c r="I101" i="4"/>
  <c r="H101" i="4"/>
  <c r="G101" i="4"/>
  <c r="F101" i="4"/>
  <c r="I100" i="4"/>
  <c r="H100" i="4"/>
  <c r="G100" i="4"/>
  <c r="F100" i="4"/>
  <c r="I99" i="4"/>
  <c r="H99" i="4"/>
  <c r="G99" i="4"/>
  <c r="F99" i="4"/>
  <c r="I98" i="4"/>
  <c r="H98" i="4"/>
  <c r="G98" i="4"/>
  <c r="F98" i="4"/>
  <c r="K95" i="4"/>
  <c r="J95" i="4"/>
  <c r="I95" i="4"/>
  <c r="H95" i="4"/>
  <c r="G95" i="4"/>
  <c r="F95" i="4"/>
  <c r="K94" i="4"/>
  <c r="J94" i="4"/>
  <c r="I94" i="4"/>
  <c r="H94" i="4"/>
  <c r="G94" i="4"/>
  <c r="F94" i="4"/>
  <c r="L82" i="4"/>
  <c r="L80" i="4"/>
  <c r="K80" i="4"/>
  <c r="J80" i="4"/>
  <c r="I80" i="4"/>
  <c r="H80" i="4"/>
  <c r="G80" i="4"/>
  <c r="F80" i="4"/>
  <c r="E80" i="4"/>
  <c r="K75" i="4"/>
  <c r="L74" i="4"/>
  <c r="K74" i="4"/>
  <c r="J74" i="4"/>
  <c r="I74" i="4"/>
  <c r="H74" i="4"/>
  <c r="G74" i="4"/>
  <c r="F74" i="4"/>
  <c r="E74" i="4"/>
  <c r="L73" i="4"/>
  <c r="K73" i="4"/>
  <c r="J73" i="4"/>
  <c r="I73" i="4"/>
  <c r="H73" i="4"/>
  <c r="G73" i="4"/>
  <c r="F73" i="4"/>
  <c r="E73" i="4"/>
  <c r="L72" i="4"/>
  <c r="K72" i="4"/>
  <c r="J72" i="4"/>
  <c r="I72" i="4"/>
  <c r="H72" i="4"/>
  <c r="G72" i="4"/>
  <c r="F72" i="4"/>
  <c r="E72" i="4"/>
  <c r="K70" i="4"/>
  <c r="K151" i="4" s="1"/>
  <c r="J70" i="4"/>
  <c r="I70" i="4"/>
  <c r="I151" i="4" s="1"/>
  <c r="H70" i="4"/>
  <c r="G70" i="4"/>
  <c r="G151" i="4" s="1"/>
  <c r="F70" i="4"/>
  <c r="F151" i="4" s="1"/>
  <c r="E70" i="4"/>
  <c r="E151" i="4" s="1"/>
  <c r="K67" i="4"/>
  <c r="K148" i="4" s="1"/>
  <c r="J67" i="4"/>
  <c r="J68" i="4" s="1"/>
  <c r="J149" i="4" s="1"/>
  <c r="I67" i="4"/>
  <c r="I148" i="4" s="1"/>
  <c r="H67" i="4"/>
  <c r="H148" i="4" s="1"/>
  <c r="G67" i="4"/>
  <c r="G148" i="4" s="1"/>
  <c r="F67" i="4"/>
  <c r="F68" i="4" s="1"/>
  <c r="F149" i="4" s="1"/>
  <c r="E67" i="4"/>
  <c r="E148" i="4" s="1"/>
  <c r="G66" i="4"/>
  <c r="G147" i="4" s="1"/>
  <c r="F66" i="4"/>
  <c r="F147" i="4" s="1"/>
  <c r="E66" i="4"/>
  <c r="E147" i="4" s="1"/>
  <c r="H65" i="4"/>
  <c r="G65" i="4"/>
  <c r="G146" i="4" s="1"/>
  <c r="F65" i="4"/>
  <c r="F146" i="4" s="1"/>
  <c r="E65" i="4"/>
  <c r="E146" i="4" s="1"/>
  <c r="L58" i="4"/>
  <c r="L139" i="4" s="1"/>
  <c r="K58" i="4"/>
  <c r="K139" i="4" s="1"/>
  <c r="J58" i="4"/>
  <c r="J139" i="4" s="1"/>
  <c r="I58" i="4"/>
  <c r="I139" i="4" s="1"/>
  <c r="H58" i="4"/>
  <c r="H139" i="4" s="1"/>
  <c r="G58" i="4"/>
  <c r="G139" i="4" s="1"/>
  <c r="F58" i="4"/>
  <c r="F139" i="4" s="1"/>
  <c r="E58" i="4"/>
  <c r="E139" i="4" s="1"/>
  <c r="I56" i="4"/>
  <c r="I137" i="4" s="1"/>
  <c r="H56" i="4"/>
  <c r="H137" i="4" s="1"/>
  <c r="G56" i="4"/>
  <c r="G137" i="4" s="1"/>
  <c r="F56" i="4"/>
  <c r="F137" i="4" s="1"/>
  <c r="E56" i="4"/>
  <c r="E137" i="4" s="1"/>
  <c r="I55" i="4"/>
  <c r="I136" i="4" s="1"/>
  <c r="H55" i="4"/>
  <c r="H136" i="4" s="1"/>
  <c r="G55" i="4"/>
  <c r="G136" i="4" s="1"/>
  <c r="F55" i="4"/>
  <c r="F136" i="4" s="1"/>
  <c r="E55" i="4"/>
  <c r="E136" i="4" s="1"/>
  <c r="I38" i="4"/>
  <c r="I119" i="4" s="1"/>
  <c r="H38" i="4"/>
  <c r="H119" i="4" s="1"/>
  <c r="G38" i="4"/>
  <c r="G119" i="4" s="1"/>
  <c r="F38" i="4"/>
  <c r="F119" i="4" s="1"/>
  <c r="E38" i="4"/>
  <c r="E119" i="4" s="1"/>
  <c r="I37" i="4"/>
  <c r="I118" i="4" s="1"/>
  <c r="H37" i="4"/>
  <c r="H118" i="4" s="1"/>
  <c r="G37" i="4"/>
  <c r="G118" i="4" s="1"/>
  <c r="F37" i="4"/>
  <c r="F118" i="4" s="1"/>
  <c r="E37" i="4"/>
  <c r="E118" i="4" s="1"/>
  <c r="I36" i="4"/>
  <c r="I117" i="4" s="1"/>
  <c r="H36" i="4"/>
  <c r="H117" i="4" s="1"/>
  <c r="G36" i="4"/>
  <c r="G117" i="4" s="1"/>
  <c r="F36" i="4"/>
  <c r="F117" i="4" s="1"/>
  <c r="E36" i="4"/>
  <c r="E117" i="4" s="1"/>
  <c r="K32" i="4"/>
  <c r="K113" i="4" s="1"/>
  <c r="J32" i="4"/>
  <c r="J113" i="4" s="1"/>
  <c r="I32" i="4"/>
  <c r="I113" i="4" s="1"/>
  <c r="H32" i="4"/>
  <c r="H113" i="4" s="1"/>
  <c r="G32" i="4"/>
  <c r="G113" i="4" s="1"/>
  <c r="F32" i="4"/>
  <c r="F113" i="4" s="1"/>
  <c r="E32" i="4"/>
  <c r="E113" i="4" s="1"/>
  <c r="K27" i="4"/>
  <c r="K108" i="4" s="1"/>
  <c r="J27" i="4"/>
  <c r="J108" i="4" s="1"/>
  <c r="I27" i="4"/>
  <c r="I108" i="4" s="1"/>
  <c r="H27" i="4"/>
  <c r="H108" i="4" s="1"/>
  <c r="G27" i="4"/>
  <c r="G108" i="4" s="1"/>
  <c r="F27" i="4"/>
  <c r="F29" i="4" s="1"/>
  <c r="F110" i="4" s="1"/>
  <c r="E27" i="4"/>
  <c r="E108" i="4" s="1"/>
  <c r="K15" i="4"/>
  <c r="K96" i="4" s="1"/>
  <c r="J15" i="4"/>
  <c r="J96" i="4" s="1"/>
  <c r="I15" i="4"/>
  <c r="I96" i="4" s="1"/>
  <c r="H15" i="4"/>
  <c r="H96" i="4" s="1"/>
  <c r="G15" i="4"/>
  <c r="G96" i="4" s="1"/>
  <c r="F15" i="4"/>
  <c r="F96" i="4" s="1"/>
  <c r="E15" i="4"/>
  <c r="E96" i="4" s="1"/>
  <c r="L11" i="4"/>
  <c r="K11" i="4"/>
  <c r="J11" i="4"/>
  <c r="I11" i="4"/>
  <c r="H11" i="4"/>
  <c r="G11" i="4"/>
  <c r="F11" i="4"/>
  <c r="E11" i="4"/>
  <c r="H161" i="4" l="1"/>
  <c r="H77" i="4" s="1"/>
  <c r="G76" i="4"/>
  <c r="E76" i="4"/>
  <c r="K76" i="4"/>
  <c r="G29" i="4"/>
  <c r="G110" i="4" s="1"/>
  <c r="K219" i="4"/>
  <c r="L219" i="4" s="1"/>
  <c r="L265" i="4" s="1"/>
  <c r="K29" i="4"/>
  <c r="K110" i="4" s="1"/>
  <c r="G68" i="4"/>
  <c r="G149" i="4" s="1"/>
  <c r="H76" i="4"/>
  <c r="F161" i="4"/>
  <c r="F77" i="4" s="1"/>
  <c r="K68" i="4"/>
  <c r="K149" i="4" s="1"/>
  <c r="J29" i="4"/>
  <c r="J110" i="4" s="1"/>
  <c r="F76" i="4"/>
  <c r="J76" i="4"/>
  <c r="K161" i="4"/>
  <c r="K77" i="4" s="1"/>
  <c r="H29" i="4"/>
  <c r="F69" i="4"/>
  <c r="E29" i="4"/>
  <c r="E110" i="4" s="1"/>
  <c r="I29" i="4"/>
  <c r="H39" i="4"/>
  <c r="E68" i="4"/>
  <c r="E149" i="4" s="1"/>
  <c r="I68" i="4"/>
  <c r="F148" i="4"/>
  <c r="E39" i="4"/>
  <c r="E120" i="4" s="1"/>
  <c r="J151" i="4"/>
  <c r="H146" i="4"/>
  <c r="J148" i="4"/>
  <c r="I39" i="4"/>
  <c r="F108" i="4"/>
  <c r="J36" i="4"/>
  <c r="J37" i="4"/>
  <c r="J38" i="4"/>
  <c r="F39" i="4"/>
  <c r="G39" i="4"/>
  <c r="H68" i="4"/>
  <c r="J69" i="4"/>
  <c r="H151" i="4"/>
  <c r="F163" i="4"/>
  <c r="J162" i="4"/>
  <c r="H163" i="4"/>
  <c r="L162" i="4"/>
  <c r="L161" i="4"/>
  <c r="I162" i="4"/>
  <c r="I161" i="4"/>
  <c r="G163" i="4"/>
  <c r="K163" i="4"/>
  <c r="G161" i="4"/>
  <c r="G246" i="4"/>
  <c r="G265" i="4"/>
  <c r="H265" i="4"/>
  <c r="E265" i="4"/>
  <c r="I265" i="4"/>
  <c r="K265" i="4" l="1"/>
  <c r="G69" i="4"/>
  <c r="G150" i="4" s="1"/>
  <c r="K69" i="4"/>
  <c r="K150" i="4" s="1"/>
  <c r="G77" i="4"/>
  <c r="K79" i="4"/>
  <c r="I77" i="4"/>
  <c r="H79" i="4"/>
  <c r="G120" i="4"/>
  <c r="J118" i="4"/>
  <c r="I163" i="4"/>
  <c r="I78" i="4"/>
  <c r="J163" i="4"/>
  <c r="J78" i="4"/>
  <c r="F120" i="4"/>
  <c r="I149" i="4"/>
  <c r="I69" i="4"/>
  <c r="I110" i="4"/>
  <c r="E77" i="4"/>
  <c r="L77" i="4"/>
  <c r="J150" i="4"/>
  <c r="K36" i="4"/>
  <c r="J117" i="4"/>
  <c r="G79" i="4"/>
  <c r="L163" i="4"/>
  <c r="L78" i="4"/>
  <c r="H69" i="4"/>
  <c r="H149" i="4"/>
  <c r="I120" i="4"/>
  <c r="E69" i="4"/>
  <c r="E150" i="4" s="1"/>
  <c r="H120" i="4"/>
  <c r="F150" i="4"/>
  <c r="H110" i="4"/>
  <c r="E79" i="4"/>
  <c r="F79" i="4"/>
  <c r="J119" i="4"/>
  <c r="J39" i="4"/>
  <c r="K38" i="4"/>
  <c r="K117" i="4" l="1"/>
  <c r="L36" i="4"/>
  <c r="J79" i="4"/>
  <c r="J120" i="4"/>
  <c r="I150" i="4"/>
  <c r="K119" i="4"/>
  <c r="L38" i="4"/>
  <c r="K39" i="4"/>
  <c r="H150" i="4"/>
  <c r="L79" i="4"/>
  <c r="I79" i="4"/>
  <c r="K120" i="4" l="1"/>
  <c r="L119" i="4"/>
  <c r="L39" i="4"/>
  <c r="L117" i="4"/>
  <c r="L120" i="4" l="1"/>
</calcChain>
</file>

<file path=xl/sharedStrings.xml><?xml version="1.0" encoding="utf-8"?>
<sst xmlns="http://schemas.openxmlformats.org/spreadsheetml/2006/main" count="703" uniqueCount="150">
  <si>
    <t>Прейскурант №18</t>
  </si>
  <si>
    <t>Свободные отпускные цены на посадочный материал древесных и кустарниковых пород                                  с открытой и закрытой корневой системой (без НДС)</t>
  </si>
  <si>
    <t>Наименование посадочного материала</t>
  </si>
  <si>
    <t>Ед. учета</t>
  </si>
  <si>
    <t>Возраст</t>
  </si>
  <si>
    <t>Отпускная цена, руб. (без НДС)</t>
  </si>
  <si>
    <t>высота, метров</t>
  </si>
  <si>
    <t>до 0,2</t>
  </si>
  <si>
    <t>0,21-0,4</t>
  </si>
  <si>
    <t>0,41-0,6</t>
  </si>
  <si>
    <t>0,61-0,8</t>
  </si>
  <si>
    <t>0,81-1,0</t>
  </si>
  <si>
    <t>1,01-1,2</t>
  </si>
  <si>
    <t>1,21-1,4</t>
  </si>
  <si>
    <t>1,41-1,6</t>
  </si>
  <si>
    <t>САЖЕНЦЫ ЛИСТВЕННЫХ ПОРОД С ЗАКРЫТОЙ КОРНЕВОЙ СИСТЕМОЙ</t>
  </si>
  <si>
    <t xml:space="preserve">Арония черноплодная </t>
  </si>
  <si>
    <t>шт</t>
  </si>
  <si>
    <t>1-8 лет</t>
  </si>
  <si>
    <t>Барбарис</t>
  </si>
  <si>
    <t>Red Carpet</t>
  </si>
  <si>
    <t>Aurea</t>
  </si>
  <si>
    <t>vulgaris</t>
  </si>
  <si>
    <t>Бересклет Форчуна</t>
  </si>
  <si>
    <t>Emerald'n Gold</t>
  </si>
  <si>
    <t>Blondy</t>
  </si>
  <si>
    <t>Emerald Gaiety</t>
  </si>
  <si>
    <t>Sunspot</t>
  </si>
  <si>
    <t>Бирючина</t>
  </si>
  <si>
    <t>Aureum</t>
  </si>
  <si>
    <t>Боярышник кроваво-красный</t>
  </si>
  <si>
    <t xml:space="preserve">Вейгела </t>
  </si>
  <si>
    <t>Гортензия древовидная</t>
  </si>
  <si>
    <t>Annabelle</t>
  </si>
  <si>
    <t>Invincibelle</t>
  </si>
  <si>
    <t>Гортензия метельчатая</t>
  </si>
  <si>
    <t>Limelight</t>
  </si>
  <si>
    <t>Дерен</t>
  </si>
  <si>
    <t>Elegantissimа</t>
  </si>
  <si>
    <t>Alba Gouchaultii</t>
  </si>
  <si>
    <t>Дейция</t>
  </si>
  <si>
    <t>Ива</t>
  </si>
  <si>
    <t>Hakuro-nishiki</t>
  </si>
  <si>
    <t>Matsudana</t>
  </si>
  <si>
    <t>Purpurea</t>
  </si>
  <si>
    <t>Fragilis</t>
  </si>
  <si>
    <t>Alba</t>
  </si>
  <si>
    <t>ломкая</t>
  </si>
  <si>
    <t xml:space="preserve">Керрия </t>
  </si>
  <si>
    <t>японская Pleniflora</t>
  </si>
  <si>
    <t>японская Variegata</t>
  </si>
  <si>
    <t>Кизильник</t>
  </si>
  <si>
    <t>Клематис</t>
  </si>
  <si>
    <t>Кольквиция</t>
  </si>
  <si>
    <t>Лапчатка</t>
  </si>
  <si>
    <t>Goldfinger</t>
  </si>
  <si>
    <t>Abbotswood</t>
  </si>
  <si>
    <t>Pink Princess</t>
  </si>
  <si>
    <t>Red Ace</t>
  </si>
  <si>
    <t>Магония поддуболистная</t>
  </si>
  <si>
    <t>Самшит</t>
  </si>
  <si>
    <t>Faulkner</t>
  </si>
  <si>
    <t>Suffruticosa</t>
  </si>
  <si>
    <t>Variegata</t>
  </si>
  <si>
    <t xml:space="preserve">Сирень </t>
  </si>
  <si>
    <t>Рallida</t>
  </si>
  <si>
    <t>Vulgaris</t>
  </si>
  <si>
    <t xml:space="preserve">Спирея </t>
  </si>
  <si>
    <t>Калинолистная Diablo</t>
  </si>
  <si>
    <t>Японская Goldflame</t>
  </si>
  <si>
    <t>Японская Golden Carpet</t>
  </si>
  <si>
    <t>Ниппонская White Carpet</t>
  </si>
  <si>
    <t>Японская Golden Princesse</t>
  </si>
  <si>
    <t>Японская Little Princesse</t>
  </si>
  <si>
    <t>Ниппонская Snowmound</t>
  </si>
  <si>
    <t>Серая Grefsheim</t>
  </si>
  <si>
    <t>Douglasii</t>
  </si>
  <si>
    <t>Калинолистная Dart's Gold</t>
  </si>
  <si>
    <t>Форзиция</t>
  </si>
  <si>
    <t>Шиповник</t>
  </si>
  <si>
    <t>Рябина</t>
  </si>
  <si>
    <t>Дуб черешчатый</t>
  </si>
  <si>
    <t>Дуб красный</t>
  </si>
  <si>
    <t>Липа мелколистная</t>
  </si>
  <si>
    <t>Липа крупнолистная</t>
  </si>
  <si>
    <t>Клен остролистный, явор</t>
  </si>
  <si>
    <t>Береза</t>
  </si>
  <si>
    <t>Вяз</t>
  </si>
  <si>
    <t>Ольха черная</t>
  </si>
  <si>
    <t xml:space="preserve">Ясень обыкновенный </t>
  </si>
  <si>
    <t>Барбарис Atropurpurea</t>
  </si>
  <si>
    <t>САЖЕНЦЫ ЛИСТВЕННЫХ ПОРОД С ОТКРЫТОЙ КОРНЕВОЙ СИСТЕМОЙ</t>
  </si>
  <si>
    <t>Клен серебристый</t>
  </si>
  <si>
    <t>Калина</t>
  </si>
  <si>
    <t>Каштан конский</t>
  </si>
  <si>
    <t>САЖЕНЦЫ ХВОЙНЫХ ПОРОД С ЗАКРЫТОЙ КОРНЕВОЙ СИСТЕМОЙ</t>
  </si>
  <si>
    <t xml:space="preserve">Ель </t>
  </si>
  <si>
    <t>glauca Conica</t>
  </si>
  <si>
    <t>abies Nidiformis</t>
  </si>
  <si>
    <t>abies (европейская)</t>
  </si>
  <si>
    <t>Кипарисовик</t>
  </si>
  <si>
    <t>Горохоплодный Boulevard</t>
  </si>
  <si>
    <t>Лавсона Columnaris</t>
  </si>
  <si>
    <t>Лавсона White Spot</t>
  </si>
  <si>
    <t>Лавсона Stardust</t>
  </si>
  <si>
    <t>Лиственница европейская</t>
  </si>
  <si>
    <t xml:space="preserve">Можжевельник </t>
  </si>
  <si>
    <t>Скальный Skyrocket</t>
  </si>
  <si>
    <t>Китайский Stricta</t>
  </si>
  <si>
    <t>Китайский Expansa Variegata</t>
  </si>
  <si>
    <t>Чешуйчатый Blue Carpet</t>
  </si>
  <si>
    <t>Чешуйчатый Blue Star</t>
  </si>
  <si>
    <t>Можжевельник казацкий Mas</t>
  </si>
  <si>
    <t>Можжевельник казацкий Andora Variegata</t>
  </si>
  <si>
    <t>Можжевельник средний Limeglow</t>
  </si>
  <si>
    <t>Пихта</t>
  </si>
  <si>
    <t>Псевдотсуга</t>
  </si>
  <si>
    <t>Сосна</t>
  </si>
  <si>
    <t>nigra</t>
  </si>
  <si>
    <t>mugo</t>
  </si>
  <si>
    <t>sylvestris (обыкновенная)</t>
  </si>
  <si>
    <t>Туя западная (пирамидальная, колоновидная, складчатая)</t>
  </si>
  <si>
    <t>Smaragd</t>
  </si>
  <si>
    <t>Golden Smaragd</t>
  </si>
  <si>
    <t>Brabant</t>
  </si>
  <si>
    <t>Rheingold</t>
  </si>
  <si>
    <t>Spiralis</t>
  </si>
  <si>
    <t>Filiformis</t>
  </si>
  <si>
    <t>Ericoides</t>
  </si>
  <si>
    <t>Туя западная (шаровидная)</t>
  </si>
  <si>
    <t>Glabosa</t>
  </si>
  <si>
    <t>GoldenGlobe</t>
  </si>
  <si>
    <t>Danica</t>
  </si>
  <si>
    <t>Hoseri</t>
  </si>
  <si>
    <t>Hoveji</t>
  </si>
  <si>
    <t>Stolwijk</t>
  </si>
  <si>
    <t>Teddy</t>
  </si>
  <si>
    <t>Тис ягодный</t>
  </si>
  <si>
    <t>Fastigiata Robusta</t>
  </si>
  <si>
    <t>Baccata</t>
  </si>
  <si>
    <t>Туевик</t>
  </si>
  <si>
    <t>САЖЕНЦЫ ХВОЙНЫХ ПОРОД С ОТКРЫТОЙ КОРНЕВОЙ СИСТЕМОЙ</t>
  </si>
  <si>
    <t>Катальпа</t>
  </si>
  <si>
    <t>Голубика</t>
  </si>
  <si>
    <t>Жимолость</t>
  </si>
  <si>
    <t>Татарская прелестница</t>
  </si>
  <si>
    <t>Японская</t>
  </si>
  <si>
    <t>Виноград девичий</t>
  </si>
  <si>
    <t>Плющ обыкновенный (вьющийся)</t>
  </si>
  <si>
    <t>с 12 мая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</si>
</sst>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B_r_-;\-* #,##0.00\ _B_r_-;_-* &quot;-&quot;??\ _B_r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i/>
      <sz val="1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3" fontId="7" fillId="0" borderId="22" xfId="1" applyFont="1" applyBorder="1" applyAlignment="1">
      <alignment horizontal="center" vertical="center"/>
    </xf>
    <xf numFmtId="43" fontId="7" fillId="0" borderId="23" xfId="1" applyFont="1" applyBorder="1" applyAlignment="1">
      <alignment horizontal="center" vertical="center"/>
    </xf>
    <xf numFmtId="43" fontId="7" fillId="0" borderId="23" xfId="1" applyFont="1" applyBorder="1"/>
    <xf numFmtId="43" fontId="7" fillId="0" borderId="24" xfId="1" applyFont="1" applyBorder="1"/>
    <xf numFmtId="0" fontId="7" fillId="0" borderId="18" xfId="0" applyFont="1" applyBorder="1" applyAlignment="1">
      <alignment horizontal="left" wrapText="1"/>
    </xf>
    <xf numFmtId="43" fontId="9" fillId="0" borderId="22" xfId="1" applyFont="1" applyFill="1" applyBorder="1"/>
    <xf numFmtId="43" fontId="9" fillId="0" borderId="23" xfId="1" applyFont="1" applyFill="1" applyBorder="1"/>
    <xf numFmtId="43" fontId="7" fillId="0" borderId="25" xfId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wrapText="1"/>
    </xf>
    <xf numFmtId="43" fontId="7" fillId="0" borderId="22" xfId="1" applyFont="1" applyFill="1" applyBorder="1"/>
    <xf numFmtId="43" fontId="7" fillId="0" borderId="23" xfId="1" applyFont="1" applyFill="1" applyBorder="1"/>
    <xf numFmtId="0" fontId="7" fillId="0" borderId="22" xfId="0" applyFont="1" applyBorder="1" applyAlignment="1">
      <alignment horizontal="left" vertical="center" wrapText="1"/>
    </xf>
    <xf numFmtId="0" fontId="7" fillId="0" borderId="10" xfId="0" applyFont="1" applyBorder="1"/>
    <xf numFmtId="0" fontId="8" fillId="0" borderId="22" xfId="0" applyFont="1" applyBorder="1" applyAlignment="1">
      <alignment horizontal="center" wrapText="1"/>
    </xf>
    <xf numFmtId="0" fontId="7" fillId="0" borderId="22" xfId="0" applyFont="1" applyBorder="1" applyAlignment="1">
      <alignment wrapText="1"/>
    </xf>
    <xf numFmtId="43" fontId="7" fillId="0" borderId="26" xfId="1" applyFont="1" applyBorder="1" applyAlignment="1">
      <alignment horizontal="center" vertical="center"/>
    </xf>
    <xf numFmtId="43" fontId="7" fillId="0" borderId="23" xfId="1" applyFont="1" applyFill="1" applyBorder="1" applyAlignment="1">
      <alignment horizontal="center" vertical="center"/>
    </xf>
    <xf numFmtId="43" fontId="7" fillId="0" borderId="24" xfId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left" wrapText="1"/>
    </xf>
    <xf numFmtId="43" fontId="9" fillId="0" borderId="24" xfId="1" applyFont="1" applyFill="1" applyBorder="1"/>
    <xf numFmtId="43" fontId="7" fillId="0" borderId="27" xfId="1" applyFont="1" applyBorder="1"/>
    <xf numFmtId="0" fontId="7" fillId="0" borderId="22" xfId="0" applyFont="1" applyBorder="1"/>
    <xf numFmtId="0" fontId="7" fillId="0" borderId="18" xfId="0" applyFont="1" applyBorder="1"/>
    <xf numFmtId="43" fontId="7" fillId="0" borderId="27" xfId="1" applyFont="1" applyBorder="1" applyAlignment="1">
      <alignment horizontal="center" vertical="center"/>
    </xf>
    <xf numFmtId="0" fontId="8" fillId="0" borderId="28" xfId="0" applyFont="1" applyBorder="1" applyAlignment="1">
      <alignment horizontal="center" wrapText="1"/>
    </xf>
    <xf numFmtId="43" fontId="7" fillId="0" borderId="29" xfId="1" applyFont="1" applyBorder="1" applyAlignment="1">
      <alignment horizontal="center" vertical="center"/>
    </xf>
    <xf numFmtId="43" fontId="7" fillId="0" borderId="30" xfId="1" applyFont="1" applyBorder="1" applyAlignment="1">
      <alignment horizontal="center" vertical="center"/>
    </xf>
    <xf numFmtId="0" fontId="0" fillId="0" borderId="0" xfId="0" applyBorder="1"/>
    <xf numFmtId="0" fontId="7" fillId="0" borderId="1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0" fontId="7" fillId="0" borderId="19" xfId="0" applyFont="1" applyBorder="1"/>
    <xf numFmtId="0" fontId="7" fillId="0" borderId="21" xfId="0" applyFont="1" applyBorder="1"/>
    <xf numFmtId="43" fontId="7" fillId="0" borderId="24" xfId="1" applyFont="1" applyFill="1" applyBorder="1"/>
    <xf numFmtId="0" fontId="7" fillId="0" borderId="34" xfId="0" applyFont="1" applyBorder="1" applyAlignment="1">
      <alignment horizontal="left" wrapText="1"/>
    </xf>
    <xf numFmtId="43" fontId="7" fillId="0" borderId="28" xfId="1" applyFont="1" applyFill="1" applyBorder="1"/>
    <xf numFmtId="43" fontId="7" fillId="0" borderId="29" xfId="1" applyFont="1" applyFill="1" applyBorder="1"/>
    <xf numFmtId="43" fontId="7" fillId="0" borderId="31" xfId="1" applyFont="1" applyBorder="1"/>
    <xf numFmtId="0" fontId="7" fillId="0" borderId="3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37" xfId="0" applyNumberFormat="1" applyFont="1" applyBorder="1" applyAlignment="1">
      <alignment horizontal="center" vertical="center"/>
    </xf>
    <xf numFmtId="2" fontId="7" fillId="0" borderId="36" xfId="0" applyNumberFormat="1" applyFont="1" applyBorder="1" applyAlignment="1">
      <alignment horizontal="center" vertical="center"/>
    </xf>
    <xf numFmtId="0" fontId="7" fillId="0" borderId="36" xfId="0" applyFont="1" applyBorder="1"/>
    <xf numFmtId="0" fontId="7" fillId="0" borderId="38" xfId="0" applyFont="1" applyBorder="1"/>
    <xf numFmtId="43" fontId="7" fillId="0" borderId="35" xfId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8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vertical="center"/>
    </xf>
    <xf numFmtId="43" fontId="7" fillId="0" borderId="19" xfId="1" applyFont="1" applyFill="1" applyBorder="1" applyAlignment="1">
      <alignment horizontal="center" vertical="center"/>
    </xf>
    <xf numFmtId="43" fontId="7" fillId="0" borderId="41" xfId="1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3" fontId="7" fillId="0" borderId="36" xfId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43" fontId="7" fillId="0" borderId="7" xfId="1" applyFont="1" applyFill="1" applyBorder="1" applyAlignment="1">
      <alignment horizontal="center" vertical="center"/>
    </xf>
    <xf numFmtId="43" fontId="7" fillId="0" borderId="8" xfId="1" applyFont="1" applyFill="1" applyBorder="1" applyAlignment="1">
      <alignment horizontal="center" vertical="center"/>
    </xf>
    <xf numFmtId="43" fontId="7" fillId="0" borderId="11" xfId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3" fontId="7" fillId="0" borderId="22" xfId="1" applyFont="1" applyFill="1" applyBorder="1" applyAlignment="1">
      <alignment horizontal="center" vertical="center"/>
    </xf>
    <xf numFmtId="43" fontId="7" fillId="0" borderId="27" xfId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wrapText="1"/>
    </xf>
    <xf numFmtId="43" fontId="7" fillId="0" borderId="38" xfId="1" applyFont="1" applyBorder="1" applyAlignment="1">
      <alignment horizontal="center" vertical="center"/>
    </xf>
    <xf numFmtId="43" fontId="7" fillId="0" borderId="24" xfId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43" fontId="7" fillId="0" borderId="29" xfId="1" applyFont="1" applyFill="1" applyBorder="1" applyAlignment="1">
      <alignment horizontal="center" vertical="center"/>
    </xf>
    <xf numFmtId="43" fontId="7" fillId="0" borderId="31" xfId="1" applyFont="1" applyFill="1" applyBorder="1" applyAlignment="1">
      <alignment horizontal="center" vertical="center"/>
    </xf>
    <xf numFmtId="43" fontId="7" fillId="0" borderId="45" xfId="1" applyFont="1" applyBorder="1" applyAlignment="1">
      <alignment horizontal="center" vertical="center"/>
    </xf>
    <xf numFmtId="43" fontId="9" fillId="0" borderId="26" xfId="1" applyFont="1" applyFill="1" applyBorder="1"/>
    <xf numFmtId="43" fontId="7" fillId="0" borderId="46" xfId="1" applyFont="1" applyBorder="1" applyAlignment="1">
      <alignment horizontal="center" vertical="center"/>
    </xf>
    <xf numFmtId="43" fontId="7" fillId="0" borderId="26" xfId="1" applyFont="1" applyFill="1" applyBorder="1"/>
    <xf numFmtId="43" fontId="9" fillId="0" borderId="46" xfId="1" applyFont="1" applyFill="1" applyBorder="1"/>
    <xf numFmtId="43" fontId="7" fillId="0" borderId="47" xfId="1" applyFont="1" applyFill="1" applyBorder="1" applyAlignment="1">
      <alignment horizontal="center" vertical="center"/>
    </xf>
    <xf numFmtId="43" fontId="7" fillId="0" borderId="48" xfId="1" applyFont="1" applyFill="1" applyBorder="1" applyAlignment="1">
      <alignment horizontal="center" vertical="center"/>
    </xf>
    <xf numFmtId="43" fontId="7" fillId="0" borderId="26" xfId="1" applyFont="1" applyFill="1" applyBorder="1" applyAlignment="1">
      <alignment horizontal="center" vertical="center"/>
    </xf>
    <xf numFmtId="43" fontId="7" fillId="0" borderId="49" xfId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43" fontId="7" fillId="0" borderId="37" xfId="1" applyFont="1" applyFill="1" applyBorder="1" applyAlignment="1">
      <alignment horizontal="center" vertical="center"/>
    </xf>
    <xf numFmtId="43" fontId="7" fillId="0" borderId="36" xfId="1" applyFont="1" applyFill="1" applyBorder="1" applyAlignment="1">
      <alignment horizontal="center" vertical="center"/>
    </xf>
    <xf numFmtId="43" fontId="7" fillId="0" borderId="36" xfId="1" applyFont="1" applyFill="1" applyBorder="1"/>
    <xf numFmtId="43" fontId="7" fillId="0" borderId="38" xfId="1" applyFont="1" applyFill="1" applyBorder="1"/>
    <xf numFmtId="0" fontId="7" fillId="0" borderId="18" xfId="0" applyFont="1" applyFill="1" applyBorder="1" applyAlignment="1">
      <alignment horizontal="left" wrapText="1"/>
    </xf>
    <xf numFmtId="43" fontId="7" fillId="0" borderId="25" xfId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10" xfId="0" applyFont="1" applyFill="1" applyBorder="1"/>
    <xf numFmtId="0" fontId="7" fillId="0" borderId="22" xfId="0" applyFont="1" applyFill="1" applyBorder="1" applyAlignment="1">
      <alignment wrapText="1"/>
    </xf>
    <xf numFmtId="0" fontId="7" fillId="0" borderId="22" xfId="0" applyFont="1" applyFill="1" applyBorder="1"/>
    <xf numFmtId="0" fontId="7" fillId="0" borderId="18" xfId="0" applyFont="1" applyFill="1" applyBorder="1"/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43" fontId="7" fillId="0" borderId="34" xfId="1" applyFont="1" applyFill="1" applyBorder="1" applyAlignment="1">
      <alignment horizontal="center" vertical="center"/>
    </xf>
    <xf numFmtId="43" fontId="7" fillId="0" borderId="43" xfId="1" applyFont="1" applyFill="1" applyBorder="1" applyAlignment="1">
      <alignment horizontal="center" vertical="center"/>
    </xf>
    <xf numFmtId="43" fontId="7" fillId="0" borderId="44" xfId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70"/>
  <sheetViews>
    <sheetView tabSelected="1" view="pageBreakPreview" zoomScale="60" zoomScaleNormal="100" workbookViewId="0">
      <selection activeCell="B31" sqref="B31"/>
    </sheetView>
  </sheetViews>
  <sheetFormatPr defaultRowHeight="14.5" x14ac:dyDescent="0.35"/>
  <cols>
    <col min="1" max="1" width="10.6328125" customWidth="1"/>
    <col min="2" max="2" width="40" style="1" customWidth="1"/>
    <col min="3" max="3" width="7.453125" style="1" customWidth="1"/>
    <col min="4" max="4" width="10.54296875" style="1" customWidth="1"/>
    <col min="5" max="12" width="11.26953125" style="1" customWidth="1"/>
  </cols>
  <sheetData>
    <row r="2" spans="2:12" ht="21" x14ac:dyDescent="0.4">
      <c r="B2" s="131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2:12" ht="48.5" customHeight="1" x14ac:dyDescent="0.5">
      <c r="B3" s="132" t="s">
        <v>1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2:12" ht="19" x14ac:dyDescent="0.4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2:12" ht="19" x14ac:dyDescent="0.4">
      <c r="B5" s="134" t="s">
        <v>149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</row>
    <row r="6" spans="2:12" ht="15" thickBot="1" x14ac:dyDescent="0.4"/>
    <row r="7" spans="2:12" ht="17.25" customHeight="1" thickBot="1" x14ac:dyDescent="0.4">
      <c r="B7" s="135" t="s">
        <v>2</v>
      </c>
      <c r="C7" s="138" t="s">
        <v>3</v>
      </c>
      <c r="D7" s="141" t="s">
        <v>4</v>
      </c>
      <c r="E7" s="144" t="s">
        <v>5</v>
      </c>
      <c r="F7" s="145"/>
      <c r="G7" s="145"/>
      <c r="H7" s="145"/>
      <c r="I7" s="145"/>
      <c r="J7" s="145"/>
      <c r="K7" s="145"/>
      <c r="L7" s="146"/>
    </row>
    <row r="8" spans="2:12" ht="15.75" customHeight="1" thickBot="1" x14ac:dyDescent="0.4">
      <c r="B8" s="136"/>
      <c r="C8" s="139"/>
      <c r="D8" s="142"/>
      <c r="E8" s="128" t="s">
        <v>6</v>
      </c>
      <c r="F8" s="129"/>
      <c r="G8" s="129"/>
      <c r="H8" s="129"/>
      <c r="I8" s="129"/>
      <c r="J8" s="129"/>
      <c r="K8" s="129"/>
      <c r="L8" s="130"/>
    </row>
    <row r="9" spans="2:12" ht="31.5" customHeight="1" thickBot="1" x14ac:dyDescent="0.4">
      <c r="B9" s="137"/>
      <c r="C9" s="140"/>
      <c r="D9" s="143"/>
      <c r="E9" s="2" t="s">
        <v>7</v>
      </c>
      <c r="F9" s="3" t="s">
        <v>8</v>
      </c>
      <c r="G9" s="3" t="s">
        <v>9</v>
      </c>
      <c r="H9" s="3" t="s">
        <v>10</v>
      </c>
      <c r="I9" s="3" t="s">
        <v>11</v>
      </c>
      <c r="J9" s="3" t="s">
        <v>12</v>
      </c>
      <c r="K9" s="3" t="s">
        <v>13</v>
      </c>
      <c r="L9" s="4" t="s">
        <v>14</v>
      </c>
    </row>
    <row r="10" spans="2:12" ht="19.5" customHeight="1" thickBot="1" x14ac:dyDescent="0.4">
      <c r="B10" s="119" t="s">
        <v>15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1"/>
    </row>
    <row r="11" spans="2:12" ht="13.5" customHeight="1" x14ac:dyDescent="0.35">
      <c r="B11" s="62" t="s">
        <v>16</v>
      </c>
      <c r="C11" s="49" t="s">
        <v>17</v>
      </c>
      <c r="D11" s="63" t="s">
        <v>18</v>
      </c>
      <c r="E11" s="84">
        <f>E92+0.5</f>
        <v>1.5</v>
      </c>
      <c r="F11" s="66">
        <f>F92+0.5</f>
        <v>2</v>
      </c>
      <c r="G11" s="66">
        <f>G92+0.5</f>
        <v>2.5</v>
      </c>
      <c r="H11" s="66">
        <f>H92+0.5</f>
        <v>3</v>
      </c>
      <c r="I11" s="66">
        <f>I92+0.5</f>
        <v>3.5</v>
      </c>
      <c r="J11" s="66">
        <f>J92+1</f>
        <v>5</v>
      </c>
      <c r="K11" s="66">
        <f>K92+1</f>
        <v>6</v>
      </c>
      <c r="L11" s="79">
        <f>L92+1</f>
        <v>7</v>
      </c>
    </row>
    <row r="12" spans="2:12" ht="16.5" x14ac:dyDescent="0.35">
      <c r="B12" s="5" t="s">
        <v>19</v>
      </c>
      <c r="C12" s="6"/>
      <c r="D12" s="65"/>
      <c r="E12" s="24"/>
      <c r="F12" s="9"/>
      <c r="G12" s="9"/>
      <c r="H12" s="9"/>
      <c r="I12" s="10"/>
      <c r="J12" s="10"/>
      <c r="K12" s="10"/>
      <c r="L12" s="11"/>
    </row>
    <row r="13" spans="2:12" ht="16.5" x14ac:dyDescent="0.35">
      <c r="B13" s="12" t="s">
        <v>20</v>
      </c>
      <c r="C13" s="6" t="s">
        <v>17</v>
      </c>
      <c r="D13" s="65" t="s">
        <v>18</v>
      </c>
      <c r="E13" s="85">
        <v>3.7</v>
      </c>
      <c r="F13" s="14">
        <v>5.3</v>
      </c>
      <c r="G13" s="14">
        <v>7.3</v>
      </c>
      <c r="H13" s="14">
        <v>9.8000000000000007</v>
      </c>
      <c r="I13" s="14">
        <v>10.5</v>
      </c>
      <c r="J13" s="14">
        <v>13</v>
      </c>
      <c r="K13" s="14">
        <v>15.3</v>
      </c>
      <c r="L13" s="11"/>
    </row>
    <row r="14" spans="2:12" ht="16.5" x14ac:dyDescent="0.35">
      <c r="B14" s="12" t="s">
        <v>21</v>
      </c>
      <c r="C14" s="6" t="s">
        <v>17</v>
      </c>
      <c r="D14" s="65" t="s">
        <v>18</v>
      </c>
      <c r="E14" s="85">
        <v>3.7</v>
      </c>
      <c r="F14" s="14">
        <v>5.3</v>
      </c>
      <c r="G14" s="14">
        <v>7.3</v>
      </c>
      <c r="H14" s="14">
        <v>9.8000000000000007</v>
      </c>
      <c r="I14" s="14">
        <v>10.5</v>
      </c>
      <c r="J14" s="14">
        <v>13.8</v>
      </c>
      <c r="K14" s="14">
        <v>16.2</v>
      </c>
      <c r="L14" s="11"/>
    </row>
    <row r="15" spans="2:12" ht="16.5" x14ac:dyDescent="0.35">
      <c r="B15" s="12" t="s">
        <v>22</v>
      </c>
      <c r="C15" s="6" t="s">
        <v>17</v>
      </c>
      <c r="D15" s="65" t="s">
        <v>18</v>
      </c>
      <c r="E15" s="86">
        <f>E14-0.5</f>
        <v>3.2</v>
      </c>
      <c r="F15" s="9">
        <f t="shared" ref="F15:G15" si="0">F14-0.5</f>
        <v>4.8</v>
      </c>
      <c r="G15" s="9">
        <f t="shared" si="0"/>
        <v>6.8</v>
      </c>
      <c r="H15" s="9">
        <f>H14-1</f>
        <v>8.8000000000000007</v>
      </c>
      <c r="I15" s="9">
        <f>I14-1</f>
        <v>9.5</v>
      </c>
      <c r="J15" s="9">
        <f>J14-1.5</f>
        <v>12.3</v>
      </c>
      <c r="K15" s="9">
        <f>K14-1.5</f>
        <v>14.7</v>
      </c>
      <c r="L15" s="11"/>
    </row>
    <row r="16" spans="2:12" ht="16.5" x14ac:dyDescent="0.35">
      <c r="B16" s="16" t="s">
        <v>23</v>
      </c>
      <c r="C16" s="6"/>
      <c r="D16" s="65"/>
      <c r="E16" s="24"/>
      <c r="F16" s="9"/>
      <c r="G16" s="9"/>
      <c r="H16" s="9"/>
      <c r="I16" s="10"/>
      <c r="J16" s="10"/>
      <c r="K16" s="10"/>
      <c r="L16" s="11"/>
    </row>
    <row r="17" spans="2:12" ht="16.5" x14ac:dyDescent="0.35">
      <c r="B17" s="17" t="s">
        <v>24</v>
      </c>
      <c r="C17" s="6" t="s">
        <v>17</v>
      </c>
      <c r="D17" s="65" t="s">
        <v>18</v>
      </c>
      <c r="E17" s="87">
        <v>2.8</v>
      </c>
      <c r="F17" s="19">
        <v>3.7</v>
      </c>
      <c r="G17" s="19">
        <v>4.5</v>
      </c>
      <c r="H17" s="19">
        <v>7.3</v>
      </c>
      <c r="I17" s="19">
        <v>13</v>
      </c>
      <c r="J17" s="10"/>
      <c r="K17" s="10"/>
      <c r="L17" s="11"/>
    </row>
    <row r="18" spans="2:12" ht="16.5" x14ac:dyDescent="0.35">
      <c r="B18" s="17" t="s">
        <v>25</v>
      </c>
      <c r="C18" s="6" t="s">
        <v>17</v>
      </c>
      <c r="D18" s="65" t="s">
        <v>18</v>
      </c>
      <c r="E18" s="87">
        <v>3.7</v>
      </c>
      <c r="F18" s="19">
        <v>4.5</v>
      </c>
      <c r="G18" s="19">
        <v>5.7</v>
      </c>
      <c r="H18" s="19">
        <v>8.1999999999999993</v>
      </c>
      <c r="I18" s="19">
        <v>13</v>
      </c>
      <c r="J18" s="10"/>
      <c r="K18" s="10"/>
      <c r="L18" s="11"/>
    </row>
    <row r="19" spans="2:12" ht="16.5" x14ac:dyDescent="0.35">
      <c r="B19" s="17" t="s">
        <v>26</v>
      </c>
      <c r="C19" s="6" t="s">
        <v>17</v>
      </c>
      <c r="D19" s="65" t="s">
        <v>18</v>
      </c>
      <c r="E19" s="87">
        <v>2.8</v>
      </c>
      <c r="F19" s="19">
        <v>3.7</v>
      </c>
      <c r="G19" s="19">
        <v>4.5</v>
      </c>
      <c r="H19" s="19">
        <v>7.3</v>
      </c>
      <c r="I19" s="19">
        <v>13</v>
      </c>
      <c r="J19" s="10"/>
      <c r="K19" s="10"/>
      <c r="L19" s="11"/>
    </row>
    <row r="20" spans="2:12" ht="16.5" x14ac:dyDescent="0.35">
      <c r="B20" s="20" t="s">
        <v>27</v>
      </c>
      <c r="C20" s="6" t="s">
        <v>17</v>
      </c>
      <c r="D20" s="65" t="s">
        <v>18</v>
      </c>
      <c r="E20" s="87">
        <v>3.7</v>
      </c>
      <c r="F20" s="19">
        <v>4.5</v>
      </c>
      <c r="G20" s="19">
        <v>5.7</v>
      </c>
      <c r="H20" s="19">
        <v>8.1999999999999993</v>
      </c>
      <c r="I20" s="19">
        <v>13</v>
      </c>
      <c r="J20" s="10"/>
      <c r="K20" s="10"/>
      <c r="L20" s="11"/>
    </row>
    <row r="21" spans="2:12" ht="16.5" x14ac:dyDescent="0.35">
      <c r="B21" s="16" t="s">
        <v>28</v>
      </c>
      <c r="C21" s="6"/>
      <c r="D21" s="65"/>
      <c r="E21" s="24"/>
      <c r="F21" s="9"/>
      <c r="G21" s="9"/>
      <c r="H21" s="9"/>
      <c r="I21" s="10"/>
      <c r="J21" s="10"/>
      <c r="K21" s="10"/>
      <c r="L21" s="11"/>
    </row>
    <row r="22" spans="2:12" ht="16.5" x14ac:dyDescent="0.35">
      <c r="B22" s="21" t="s">
        <v>29</v>
      </c>
      <c r="C22" s="6" t="s">
        <v>17</v>
      </c>
      <c r="D22" s="65" t="s">
        <v>18</v>
      </c>
      <c r="E22" s="87">
        <v>2.8</v>
      </c>
      <c r="F22" s="19">
        <v>3.7</v>
      </c>
      <c r="G22" s="19">
        <v>4</v>
      </c>
      <c r="H22" s="19">
        <v>4.8</v>
      </c>
      <c r="I22" s="19">
        <v>5.7</v>
      </c>
      <c r="J22" s="19">
        <v>8</v>
      </c>
      <c r="K22" s="19">
        <v>10.5</v>
      </c>
      <c r="L22" s="11"/>
    </row>
    <row r="23" spans="2:12" ht="16.5" x14ac:dyDescent="0.35">
      <c r="B23" s="22" t="s">
        <v>30</v>
      </c>
      <c r="C23" s="6" t="s">
        <v>17</v>
      </c>
      <c r="D23" s="65" t="s">
        <v>18</v>
      </c>
      <c r="E23" s="24">
        <v>3</v>
      </c>
      <c r="F23" s="9">
        <v>4</v>
      </c>
      <c r="G23" s="9">
        <v>5</v>
      </c>
      <c r="H23" s="9">
        <v>6</v>
      </c>
      <c r="I23" s="10">
        <v>7</v>
      </c>
      <c r="J23" s="10">
        <v>8</v>
      </c>
      <c r="K23" s="10">
        <v>10</v>
      </c>
      <c r="L23" s="11">
        <v>12</v>
      </c>
    </row>
    <row r="24" spans="2:12" ht="16.5" x14ac:dyDescent="0.35">
      <c r="B24" s="22" t="s">
        <v>31</v>
      </c>
      <c r="C24" s="6" t="s">
        <v>17</v>
      </c>
      <c r="D24" s="65" t="s">
        <v>18</v>
      </c>
      <c r="E24" s="85">
        <v>5.3</v>
      </c>
      <c r="F24" s="14">
        <v>6.2</v>
      </c>
      <c r="G24" s="14">
        <v>7.3</v>
      </c>
      <c r="H24" s="14">
        <v>9</v>
      </c>
      <c r="I24" s="14">
        <v>10.5</v>
      </c>
      <c r="J24" s="14">
        <v>13</v>
      </c>
      <c r="K24" s="14">
        <v>14.7</v>
      </c>
      <c r="L24" s="11"/>
    </row>
    <row r="25" spans="2:12" ht="16.5" x14ac:dyDescent="0.35">
      <c r="B25" s="22" t="s">
        <v>32</v>
      </c>
      <c r="C25" s="6"/>
      <c r="D25" s="65"/>
      <c r="E25" s="24"/>
      <c r="F25" s="9"/>
      <c r="G25" s="9"/>
      <c r="H25" s="9"/>
      <c r="I25" s="10"/>
      <c r="J25" s="10"/>
      <c r="K25" s="10"/>
      <c r="L25" s="11"/>
    </row>
    <row r="26" spans="2:12" ht="16.5" x14ac:dyDescent="0.35">
      <c r="B26" s="23" t="s">
        <v>33</v>
      </c>
      <c r="C26" s="6" t="s">
        <v>17</v>
      </c>
      <c r="D26" s="65" t="s">
        <v>18</v>
      </c>
      <c r="E26" s="85">
        <v>2.8</v>
      </c>
      <c r="F26" s="14">
        <v>3.7</v>
      </c>
      <c r="G26" s="14">
        <v>4</v>
      </c>
      <c r="H26" s="14">
        <v>5.7</v>
      </c>
      <c r="I26" s="14">
        <v>7.3</v>
      </c>
      <c r="J26" s="14">
        <v>8.8000000000000007</v>
      </c>
      <c r="K26" s="14">
        <v>13</v>
      </c>
      <c r="L26" s="11"/>
    </row>
    <row r="27" spans="2:12" ht="16.5" x14ac:dyDescent="0.35">
      <c r="B27" s="23" t="s">
        <v>34</v>
      </c>
      <c r="C27" s="6" t="s">
        <v>17</v>
      </c>
      <c r="D27" s="65" t="s">
        <v>18</v>
      </c>
      <c r="E27" s="86">
        <f>E26+0.5</f>
        <v>3.3</v>
      </c>
      <c r="F27" s="9">
        <f t="shared" ref="F27:K27" si="1">F26+0.5</f>
        <v>4.2</v>
      </c>
      <c r="G27" s="9">
        <f t="shared" si="1"/>
        <v>4.5</v>
      </c>
      <c r="H27" s="9">
        <f t="shared" si="1"/>
        <v>6.2</v>
      </c>
      <c r="I27" s="9">
        <f t="shared" si="1"/>
        <v>7.8</v>
      </c>
      <c r="J27" s="9">
        <f t="shared" si="1"/>
        <v>9.3000000000000007</v>
      </c>
      <c r="K27" s="24">
        <f t="shared" si="1"/>
        <v>13.5</v>
      </c>
      <c r="L27" s="11"/>
    </row>
    <row r="28" spans="2:12" ht="16.5" x14ac:dyDescent="0.35">
      <c r="B28" s="22" t="s">
        <v>35</v>
      </c>
      <c r="C28" s="6"/>
      <c r="D28" s="65"/>
      <c r="E28" s="24"/>
      <c r="F28" s="9"/>
      <c r="G28" s="9"/>
      <c r="H28" s="9"/>
      <c r="I28" s="10"/>
      <c r="J28" s="10"/>
      <c r="K28" s="10"/>
      <c r="L28" s="11"/>
    </row>
    <row r="29" spans="2:12" ht="16.5" x14ac:dyDescent="0.35">
      <c r="B29" s="23" t="s">
        <v>36</v>
      </c>
      <c r="C29" s="6" t="s">
        <v>17</v>
      </c>
      <c r="D29" s="65" t="s">
        <v>18</v>
      </c>
      <c r="E29" s="86">
        <f>E27+0.5</f>
        <v>3.8</v>
      </c>
      <c r="F29" s="9">
        <f t="shared" ref="F29:K29" si="2">F27+0.5</f>
        <v>4.7</v>
      </c>
      <c r="G29" s="9">
        <f t="shared" si="2"/>
        <v>5</v>
      </c>
      <c r="H29" s="9">
        <f t="shared" si="2"/>
        <v>6.7</v>
      </c>
      <c r="I29" s="9">
        <f t="shared" si="2"/>
        <v>8.3000000000000007</v>
      </c>
      <c r="J29" s="9">
        <f t="shared" si="2"/>
        <v>9.8000000000000007</v>
      </c>
      <c r="K29" s="9">
        <f t="shared" si="2"/>
        <v>14</v>
      </c>
      <c r="L29" s="11"/>
    </row>
    <row r="30" spans="2:12" ht="16.5" x14ac:dyDescent="0.35">
      <c r="B30" s="22" t="s">
        <v>37</v>
      </c>
      <c r="C30" s="6"/>
      <c r="D30" s="65"/>
      <c r="E30" s="24"/>
      <c r="F30" s="9"/>
      <c r="G30" s="9"/>
      <c r="H30" s="9"/>
      <c r="I30" s="10"/>
      <c r="J30" s="10"/>
      <c r="K30" s="10"/>
      <c r="L30" s="11"/>
    </row>
    <row r="31" spans="2:12" ht="16.5" x14ac:dyDescent="0.35">
      <c r="B31" s="23" t="s">
        <v>38</v>
      </c>
      <c r="C31" s="6" t="s">
        <v>17</v>
      </c>
      <c r="D31" s="65" t="s">
        <v>18</v>
      </c>
      <c r="E31" s="24">
        <v>2</v>
      </c>
      <c r="F31" s="9">
        <v>2.5</v>
      </c>
      <c r="G31" s="9">
        <v>3.5</v>
      </c>
      <c r="H31" s="9">
        <v>4.5</v>
      </c>
      <c r="I31" s="10">
        <v>5</v>
      </c>
      <c r="J31" s="10">
        <v>5.5</v>
      </c>
      <c r="K31" s="10">
        <v>6</v>
      </c>
      <c r="L31" s="11"/>
    </row>
    <row r="32" spans="2:12" ht="16.5" x14ac:dyDescent="0.35">
      <c r="B32" s="23" t="s">
        <v>39</v>
      </c>
      <c r="C32" s="6" t="s">
        <v>17</v>
      </c>
      <c r="D32" s="65" t="s">
        <v>18</v>
      </c>
      <c r="E32" s="86">
        <f>E31+0.5</f>
        <v>2.5</v>
      </c>
      <c r="F32" s="9">
        <f t="shared" ref="F32:K32" si="3">F31+0.5</f>
        <v>3</v>
      </c>
      <c r="G32" s="9">
        <f t="shared" si="3"/>
        <v>4</v>
      </c>
      <c r="H32" s="9">
        <f t="shared" si="3"/>
        <v>5</v>
      </c>
      <c r="I32" s="9">
        <f t="shared" si="3"/>
        <v>5.5</v>
      </c>
      <c r="J32" s="9">
        <f t="shared" si="3"/>
        <v>6</v>
      </c>
      <c r="K32" s="9">
        <f t="shared" si="3"/>
        <v>6.5</v>
      </c>
      <c r="L32" s="11"/>
    </row>
    <row r="33" spans="2:12" ht="16.5" x14ac:dyDescent="0.35">
      <c r="B33" s="16" t="s">
        <v>40</v>
      </c>
      <c r="C33" s="6" t="s">
        <v>17</v>
      </c>
      <c r="D33" s="65" t="s">
        <v>18</v>
      </c>
      <c r="E33" s="85">
        <v>3.7</v>
      </c>
      <c r="F33" s="14">
        <v>4.5</v>
      </c>
      <c r="G33" s="14">
        <v>4.8</v>
      </c>
      <c r="H33" s="14">
        <v>5.7</v>
      </c>
      <c r="I33" s="14">
        <v>8</v>
      </c>
      <c r="J33" s="10"/>
      <c r="K33" s="25"/>
      <c r="L33" s="11"/>
    </row>
    <row r="34" spans="2:12" ht="16.5" x14ac:dyDescent="0.35">
      <c r="B34" s="22" t="s">
        <v>41</v>
      </c>
      <c r="C34" s="6"/>
      <c r="D34" s="65"/>
      <c r="E34" s="24"/>
      <c r="F34" s="9"/>
      <c r="G34" s="9"/>
      <c r="H34" s="9"/>
      <c r="I34" s="10"/>
      <c r="J34" s="10"/>
      <c r="K34" s="10"/>
      <c r="L34" s="11"/>
    </row>
    <row r="35" spans="2:12" ht="16.5" x14ac:dyDescent="0.35">
      <c r="B35" s="23" t="s">
        <v>42</v>
      </c>
      <c r="C35" s="6" t="s">
        <v>17</v>
      </c>
      <c r="D35" s="65" t="s">
        <v>18</v>
      </c>
      <c r="E35" s="24">
        <v>2.5</v>
      </c>
      <c r="F35" s="9">
        <v>3</v>
      </c>
      <c r="G35" s="9">
        <v>4</v>
      </c>
      <c r="H35" s="9">
        <v>5</v>
      </c>
      <c r="I35" s="10">
        <v>6</v>
      </c>
      <c r="J35" s="10">
        <v>9</v>
      </c>
      <c r="K35" s="10">
        <v>11</v>
      </c>
      <c r="L35" s="11">
        <v>14</v>
      </c>
    </row>
    <row r="36" spans="2:12" ht="16.5" x14ac:dyDescent="0.35">
      <c r="B36" s="23" t="s">
        <v>43</v>
      </c>
      <c r="C36" s="6" t="s">
        <v>17</v>
      </c>
      <c r="D36" s="65" t="s">
        <v>18</v>
      </c>
      <c r="E36" s="86">
        <f>E35+0.5</f>
        <v>3</v>
      </c>
      <c r="F36" s="9">
        <f t="shared" ref="F36:G36" si="4">F35+0.5</f>
        <v>3.5</v>
      </c>
      <c r="G36" s="9">
        <f t="shared" si="4"/>
        <v>4.5</v>
      </c>
      <c r="H36" s="9">
        <f>H35+1</f>
        <v>6</v>
      </c>
      <c r="I36" s="9">
        <f>I35+1</f>
        <v>7</v>
      </c>
      <c r="J36" s="10">
        <f>I36+2</f>
        <v>9</v>
      </c>
      <c r="K36" s="10">
        <f>J36+2</f>
        <v>11</v>
      </c>
      <c r="L36" s="11">
        <f>K36+3</f>
        <v>14</v>
      </c>
    </row>
    <row r="37" spans="2:12" ht="16.5" x14ac:dyDescent="0.35">
      <c r="B37" s="23" t="s">
        <v>44</v>
      </c>
      <c r="C37" s="6" t="s">
        <v>17</v>
      </c>
      <c r="D37" s="65" t="s">
        <v>18</v>
      </c>
      <c r="E37" s="86">
        <f>E35+1</f>
        <v>3.5</v>
      </c>
      <c r="F37" s="9">
        <f t="shared" ref="F37:H37" si="5">F35+1</f>
        <v>4</v>
      </c>
      <c r="G37" s="9">
        <f t="shared" si="5"/>
        <v>5</v>
      </c>
      <c r="H37" s="9">
        <f t="shared" si="5"/>
        <v>6</v>
      </c>
      <c r="I37" s="9">
        <f>I35+2</f>
        <v>8</v>
      </c>
      <c r="J37" s="9">
        <f>I37+3</f>
        <v>11</v>
      </c>
      <c r="K37" s="10">
        <v>13</v>
      </c>
      <c r="L37" s="11">
        <v>15</v>
      </c>
    </row>
    <row r="38" spans="2:12" ht="16.5" x14ac:dyDescent="0.35">
      <c r="B38" s="23" t="s">
        <v>45</v>
      </c>
      <c r="C38" s="6" t="s">
        <v>17</v>
      </c>
      <c r="D38" s="65" t="s">
        <v>18</v>
      </c>
      <c r="E38" s="86">
        <f>E35</f>
        <v>2.5</v>
      </c>
      <c r="F38" s="9">
        <f t="shared" ref="F38:I38" si="6">F35</f>
        <v>3</v>
      </c>
      <c r="G38" s="9">
        <f t="shared" si="6"/>
        <v>4</v>
      </c>
      <c r="H38" s="9">
        <f t="shared" si="6"/>
        <v>5</v>
      </c>
      <c r="I38" s="9">
        <f t="shared" si="6"/>
        <v>6</v>
      </c>
      <c r="J38" s="9">
        <f>I38+2</f>
        <v>8</v>
      </c>
      <c r="K38" s="10">
        <f>J38+2</f>
        <v>10</v>
      </c>
      <c r="L38" s="11">
        <f>K38+3</f>
        <v>13</v>
      </c>
    </row>
    <row r="39" spans="2:12" ht="16.5" x14ac:dyDescent="0.35">
      <c r="B39" s="23" t="s">
        <v>46</v>
      </c>
      <c r="C39" s="6" t="s">
        <v>17</v>
      </c>
      <c r="D39" s="65" t="s">
        <v>18</v>
      </c>
      <c r="E39" s="86">
        <f>E38-0.5</f>
        <v>2</v>
      </c>
      <c r="F39" s="9">
        <f t="shared" ref="F39:L39" si="7">F38-0.5</f>
        <v>2.5</v>
      </c>
      <c r="G39" s="9">
        <f t="shared" si="7"/>
        <v>3.5</v>
      </c>
      <c r="H39" s="9">
        <f t="shared" si="7"/>
        <v>4.5</v>
      </c>
      <c r="I39" s="9">
        <f t="shared" si="7"/>
        <v>5.5</v>
      </c>
      <c r="J39" s="9">
        <f t="shared" si="7"/>
        <v>7.5</v>
      </c>
      <c r="K39" s="9">
        <f t="shared" si="7"/>
        <v>9.5</v>
      </c>
      <c r="L39" s="26">
        <f t="shared" si="7"/>
        <v>12.5</v>
      </c>
    </row>
    <row r="40" spans="2:12" ht="16.5" x14ac:dyDescent="0.35">
      <c r="B40" s="23" t="s">
        <v>47</v>
      </c>
      <c r="C40" s="6" t="s">
        <v>17</v>
      </c>
      <c r="D40" s="65" t="s">
        <v>18</v>
      </c>
      <c r="E40" s="86">
        <v>2</v>
      </c>
      <c r="F40" s="9">
        <v>2.5</v>
      </c>
      <c r="G40" s="9">
        <v>3.5</v>
      </c>
      <c r="H40" s="9">
        <v>4.5</v>
      </c>
      <c r="I40" s="9">
        <v>5.5</v>
      </c>
      <c r="J40" s="9">
        <v>7.5</v>
      </c>
      <c r="K40" s="9">
        <v>9.5</v>
      </c>
      <c r="L40" s="26">
        <v>12.5</v>
      </c>
    </row>
    <row r="41" spans="2:12" ht="16.5" x14ac:dyDescent="0.35">
      <c r="B41" s="22" t="s">
        <v>48</v>
      </c>
      <c r="C41" s="6"/>
      <c r="D41" s="65"/>
      <c r="E41" s="24"/>
      <c r="F41" s="9"/>
      <c r="G41" s="9"/>
      <c r="H41" s="9"/>
      <c r="I41" s="10"/>
      <c r="J41" s="10"/>
      <c r="K41" s="10"/>
      <c r="L41" s="11"/>
    </row>
    <row r="42" spans="2:12" ht="16.5" x14ac:dyDescent="0.35">
      <c r="B42" s="17" t="s">
        <v>49</v>
      </c>
      <c r="C42" s="6" t="s">
        <v>17</v>
      </c>
      <c r="D42" s="65" t="s">
        <v>18</v>
      </c>
      <c r="E42" s="85">
        <v>3.7</v>
      </c>
      <c r="F42" s="14">
        <v>4.5</v>
      </c>
      <c r="G42" s="14">
        <v>4.8</v>
      </c>
      <c r="H42" s="14">
        <v>5.7</v>
      </c>
      <c r="I42" s="14">
        <v>8</v>
      </c>
      <c r="J42" s="14">
        <v>9.6999999999999993</v>
      </c>
      <c r="K42" s="14">
        <v>11.3</v>
      </c>
      <c r="L42" s="11"/>
    </row>
    <row r="43" spans="2:12" ht="16.5" x14ac:dyDescent="0.35">
      <c r="B43" s="17" t="s">
        <v>50</v>
      </c>
      <c r="C43" s="6" t="s">
        <v>17</v>
      </c>
      <c r="D43" s="65" t="s">
        <v>18</v>
      </c>
      <c r="E43" s="85">
        <v>5.3</v>
      </c>
      <c r="F43" s="14">
        <v>7.8</v>
      </c>
      <c r="G43" s="14">
        <v>9.8000000000000007</v>
      </c>
      <c r="H43" s="14">
        <v>11.5</v>
      </c>
      <c r="I43" s="14">
        <v>14.7</v>
      </c>
      <c r="J43" s="14"/>
      <c r="K43" s="14"/>
      <c r="L43" s="11"/>
    </row>
    <row r="44" spans="2:12" ht="16.5" x14ac:dyDescent="0.35">
      <c r="B44" s="22" t="s">
        <v>51</v>
      </c>
      <c r="C44" s="6" t="s">
        <v>17</v>
      </c>
      <c r="D44" s="65" t="s">
        <v>18</v>
      </c>
      <c r="E44" s="85">
        <v>2.8</v>
      </c>
      <c r="F44" s="14">
        <v>3.7</v>
      </c>
      <c r="G44" s="14">
        <v>4</v>
      </c>
      <c r="H44" s="14">
        <v>4.8</v>
      </c>
      <c r="I44" s="14">
        <v>5.7</v>
      </c>
      <c r="J44" s="10"/>
      <c r="K44" s="10"/>
      <c r="L44" s="11"/>
    </row>
    <row r="45" spans="2:12" ht="16.5" x14ac:dyDescent="0.35">
      <c r="B45" s="22" t="s">
        <v>52</v>
      </c>
      <c r="C45" s="27" t="s">
        <v>17</v>
      </c>
      <c r="D45" s="64" t="s">
        <v>18</v>
      </c>
      <c r="E45" s="24">
        <v>3</v>
      </c>
      <c r="F45" s="9">
        <v>4</v>
      </c>
      <c r="G45" s="9">
        <v>5</v>
      </c>
      <c r="H45" s="9">
        <v>6</v>
      </c>
      <c r="I45" s="10">
        <v>8</v>
      </c>
      <c r="J45" s="10">
        <v>10</v>
      </c>
      <c r="K45" s="10"/>
      <c r="L45" s="11"/>
    </row>
    <row r="46" spans="2:12" ht="16.5" x14ac:dyDescent="0.35">
      <c r="B46" s="22" t="s">
        <v>53</v>
      </c>
      <c r="C46" s="6" t="s">
        <v>17</v>
      </c>
      <c r="D46" s="65" t="s">
        <v>18</v>
      </c>
      <c r="E46" s="85">
        <v>5.3</v>
      </c>
      <c r="F46" s="14">
        <v>6.2</v>
      </c>
      <c r="G46" s="14">
        <v>7.3</v>
      </c>
      <c r="H46" s="14">
        <v>9</v>
      </c>
      <c r="I46" s="14">
        <v>10.5</v>
      </c>
      <c r="J46" s="14">
        <v>13</v>
      </c>
      <c r="K46" s="14">
        <v>14.7</v>
      </c>
      <c r="L46" s="11"/>
    </row>
    <row r="47" spans="2:12" ht="16.5" x14ac:dyDescent="0.35">
      <c r="B47" s="22" t="s">
        <v>54</v>
      </c>
      <c r="C47" s="6"/>
      <c r="D47" s="65"/>
      <c r="E47" s="24"/>
      <c r="F47" s="9"/>
      <c r="G47" s="9"/>
      <c r="H47" s="9"/>
      <c r="I47" s="10"/>
      <c r="J47" s="10"/>
      <c r="K47" s="10"/>
      <c r="L47" s="11"/>
    </row>
    <row r="48" spans="2:12" ht="16.5" x14ac:dyDescent="0.35">
      <c r="B48" s="23" t="s">
        <v>55</v>
      </c>
      <c r="C48" s="6" t="s">
        <v>17</v>
      </c>
      <c r="D48" s="65" t="s">
        <v>18</v>
      </c>
      <c r="E48" s="24">
        <v>3</v>
      </c>
      <c r="F48" s="9">
        <v>4</v>
      </c>
      <c r="G48" s="9">
        <v>5</v>
      </c>
      <c r="H48" s="9">
        <v>7</v>
      </c>
      <c r="I48" s="10">
        <v>10</v>
      </c>
      <c r="J48" s="10"/>
      <c r="K48" s="10"/>
      <c r="L48" s="11"/>
    </row>
    <row r="49" spans="2:12" ht="16.5" x14ac:dyDescent="0.35">
      <c r="B49" s="23" t="s">
        <v>56</v>
      </c>
      <c r="C49" s="6" t="s">
        <v>17</v>
      </c>
      <c r="D49" s="65" t="s">
        <v>18</v>
      </c>
      <c r="E49" s="24">
        <v>3</v>
      </c>
      <c r="F49" s="9">
        <v>4</v>
      </c>
      <c r="G49" s="9">
        <v>5</v>
      </c>
      <c r="H49" s="9">
        <v>7</v>
      </c>
      <c r="I49" s="10">
        <v>10</v>
      </c>
      <c r="J49" s="10"/>
      <c r="K49" s="10"/>
      <c r="L49" s="11"/>
    </row>
    <row r="50" spans="2:12" ht="16.5" x14ac:dyDescent="0.35">
      <c r="B50" s="23" t="s">
        <v>57</v>
      </c>
      <c r="C50" s="6" t="s">
        <v>17</v>
      </c>
      <c r="D50" s="65" t="s">
        <v>18</v>
      </c>
      <c r="E50" s="24">
        <v>3</v>
      </c>
      <c r="F50" s="9">
        <v>4</v>
      </c>
      <c r="G50" s="9">
        <v>5</v>
      </c>
      <c r="H50" s="9">
        <v>7</v>
      </c>
      <c r="I50" s="10">
        <v>10</v>
      </c>
      <c r="J50" s="10"/>
      <c r="K50" s="10"/>
      <c r="L50" s="11"/>
    </row>
    <row r="51" spans="2:12" ht="16.5" x14ac:dyDescent="0.35">
      <c r="B51" s="23" t="s">
        <v>58</v>
      </c>
      <c r="C51" s="6" t="s">
        <v>17</v>
      </c>
      <c r="D51" s="65" t="s">
        <v>18</v>
      </c>
      <c r="E51" s="24">
        <v>3</v>
      </c>
      <c r="F51" s="9">
        <v>4</v>
      </c>
      <c r="G51" s="9">
        <v>5</v>
      </c>
      <c r="H51" s="9">
        <v>7</v>
      </c>
      <c r="I51" s="10">
        <v>10</v>
      </c>
      <c r="J51" s="10"/>
      <c r="K51" s="10"/>
      <c r="L51" s="11"/>
    </row>
    <row r="52" spans="2:12" ht="16.5" x14ac:dyDescent="0.35">
      <c r="B52" s="22" t="s">
        <v>59</v>
      </c>
      <c r="C52" s="6" t="s">
        <v>17</v>
      </c>
      <c r="D52" s="65" t="s">
        <v>18</v>
      </c>
      <c r="E52" s="24">
        <v>3.5</v>
      </c>
      <c r="F52" s="9">
        <v>4.5</v>
      </c>
      <c r="G52" s="9">
        <v>6</v>
      </c>
      <c r="H52" s="9">
        <v>8</v>
      </c>
      <c r="I52" s="10">
        <v>12</v>
      </c>
      <c r="J52" s="10"/>
      <c r="K52" s="10"/>
      <c r="L52" s="11"/>
    </row>
    <row r="53" spans="2:12" ht="16.5" x14ac:dyDescent="0.35">
      <c r="B53" s="16" t="s">
        <v>60</v>
      </c>
      <c r="C53" s="6"/>
      <c r="D53" s="65"/>
      <c r="E53" s="24"/>
      <c r="F53" s="9"/>
      <c r="G53" s="9"/>
      <c r="H53" s="9"/>
      <c r="I53" s="10"/>
      <c r="J53" s="10"/>
      <c r="K53" s="10"/>
      <c r="L53" s="11"/>
    </row>
    <row r="54" spans="2:12" ht="16.5" x14ac:dyDescent="0.35">
      <c r="B54" s="28" t="s">
        <v>61</v>
      </c>
      <c r="C54" s="6" t="s">
        <v>17</v>
      </c>
      <c r="D54" s="65" t="s">
        <v>18</v>
      </c>
      <c r="E54" s="88">
        <v>5.3</v>
      </c>
      <c r="F54" s="14">
        <v>10.3</v>
      </c>
      <c r="G54" s="14">
        <v>14.8</v>
      </c>
      <c r="H54" s="14">
        <v>23</v>
      </c>
      <c r="I54" s="14">
        <v>40</v>
      </c>
      <c r="J54" s="10"/>
      <c r="K54" s="10"/>
      <c r="L54" s="11"/>
    </row>
    <row r="55" spans="2:12" ht="16.5" x14ac:dyDescent="0.35">
      <c r="B55" s="28" t="s">
        <v>62</v>
      </c>
      <c r="C55" s="6" t="s">
        <v>17</v>
      </c>
      <c r="D55" s="65" t="s">
        <v>18</v>
      </c>
      <c r="E55" s="86">
        <f>E54+0.5</f>
        <v>5.8</v>
      </c>
      <c r="F55" s="9">
        <f>F54+0.5</f>
        <v>10.8</v>
      </c>
      <c r="G55" s="9">
        <f>G54+0.5</f>
        <v>15.3</v>
      </c>
      <c r="H55" s="9">
        <f>H54+1</f>
        <v>24</v>
      </c>
      <c r="I55" s="9">
        <f>I54+1</f>
        <v>41</v>
      </c>
      <c r="J55" s="10"/>
      <c r="K55" s="10"/>
      <c r="L55" s="11"/>
    </row>
    <row r="56" spans="2:12" ht="16.5" x14ac:dyDescent="0.35">
      <c r="B56" s="28" t="s">
        <v>63</v>
      </c>
      <c r="C56" s="6" t="s">
        <v>17</v>
      </c>
      <c r="D56" s="65" t="s">
        <v>18</v>
      </c>
      <c r="E56" s="86">
        <f>E54+1</f>
        <v>6.3</v>
      </c>
      <c r="F56" s="9">
        <f t="shared" ref="F56:G56" si="8">F54+1</f>
        <v>11.3</v>
      </c>
      <c r="G56" s="9">
        <f t="shared" si="8"/>
        <v>15.8</v>
      </c>
      <c r="H56" s="9">
        <f>H54+3</f>
        <v>26</v>
      </c>
      <c r="I56" s="9">
        <f>I54+3</f>
        <v>43</v>
      </c>
      <c r="J56" s="10"/>
      <c r="K56" s="10"/>
      <c r="L56" s="11"/>
    </row>
    <row r="57" spans="2:12" ht="16.5" x14ac:dyDescent="0.35">
      <c r="B57" s="22" t="s">
        <v>64</v>
      </c>
      <c r="C57" s="6"/>
      <c r="D57" s="65"/>
      <c r="E57" s="86"/>
      <c r="F57" s="9"/>
      <c r="G57" s="9"/>
      <c r="H57" s="9"/>
      <c r="I57" s="10"/>
      <c r="J57" s="10"/>
      <c r="K57" s="10"/>
      <c r="L57" s="11"/>
    </row>
    <row r="58" spans="2:12" ht="16.5" x14ac:dyDescent="0.35">
      <c r="B58" s="23" t="s">
        <v>65</v>
      </c>
      <c r="C58" s="6" t="s">
        <v>17</v>
      </c>
      <c r="D58" s="65" t="s">
        <v>18</v>
      </c>
      <c r="E58" s="86">
        <f>E59-0.5</f>
        <v>2.5</v>
      </c>
      <c r="F58" s="9">
        <f t="shared" ref="F58:J58" si="9">F59-0.5</f>
        <v>3.5</v>
      </c>
      <c r="G58" s="9">
        <f t="shared" si="9"/>
        <v>4.5</v>
      </c>
      <c r="H58" s="9">
        <f t="shared" si="9"/>
        <v>5.5</v>
      </c>
      <c r="I58" s="9">
        <f t="shared" si="9"/>
        <v>6.5</v>
      </c>
      <c r="J58" s="9">
        <f t="shared" si="9"/>
        <v>8.5</v>
      </c>
      <c r="K58" s="9">
        <f>K59-1</f>
        <v>9.5</v>
      </c>
      <c r="L58" s="26">
        <f>L59-1</f>
        <v>11</v>
      </c>
    </row>
    <row r="59" spans="2:12" ht="16.5" x14ac:dyDescent="0.35">
      <c r="B59" s="23" t="s">
        <v>66</v>
      </c>
      <c r="C59" s="6" t="s">
        <v>17</v>
      </c>
      <c r="D59" s="65" t="s">
        <v>18</v>
      </c>
      <c r="E59" s="24">
        <v>3</v>
      </c>
      <c r="F59" s="9">
        <v>4</v>
      </c>
      <c r="G59" s="9">
        <v>5</v>
      </c>
      <c r="H59" s="9">
        <v>6</v>
      </c>
      <c r="I59" s="10">
        <v>7</v>
      </c>
      <c r="J59" s="10">
        <v>9</v>
      </c>
      <c r="K59" s="10">
        <v>10.5</v>
      </c>
      <c r="L59" s="11">
        <v>12</v>
      </c>
    </row>
    <row r="60" spans="2:12" ht="16.5" x14ac:dyDescent="0.35">
      <c r="B60" s="22" t="s">
        <v>67</v>
      </c>
      <c r="C60" s="6"/>
      <c r="D60" s="65"/>
      <c r="E60" s="24"/>
      <c r="F60" s="9"/>
      <c r="G60" s="9"/>
      <c r="H60" s="9"/>
      <c r="I60" s="10"/>
      <c r="J60" s="10"/>
      <c r="K60" s="10"/>
      <c r="L60" s="11"/>
    </row>
    <row r="61" spans="2:12" ht="16.5" x14ac:dyDescent="0.35">
      <c r="B61" s="17" t="s">
        <v>68</v>
      </c>
      <c r="C61" s="6" t="s">
        <v>17</v>
      </c>
      <c r="D61" s="65" t="s">
        <v>18</v>
      </c>
      <c r="E61" s="85">
        <v>2.8</v>
      </c>
      <c r="F61" s="14">
        <v>3.7</v>
      </c>
      <c r="G61" s="14">
        <v>4</v>
      </c>
      <c r="H61" s="14">
        <v>4.8</v>
      </c>
      <c r="I61" s="14">
        <v>7.3</v>
      </c>
      <c r="J61" s="14">
        <v>8</v>
      </c>
      <c r="K61" s="14">
        <v>12.2</v>
      </c>
      <c r="L61" s="29"/>
    </row>
    <row r="62" spans="2:12" ht="16.5" x14ac:dyDescent="0.35">
      <c r="B62" s="17" t="s">
        <v>69</v>
      </c>
      <c r="C62" s="6" t="s">
        <v>17</v>
      </c>
      <c r="D62" s="65" t="s">
        <v>18</v>
      </c>
      <c r="E62" s="85">
        <v>2.8</v>
      </c>
      <c r="F62" s="14">
        <v>3.7</v>
      </c>
      <c r="G62" s="14">
        <v>5.7</v>
      </c>
      <c r="H62" s="14">
        <v>9</v>
      </c>
      <c r="I62" s="14">
        <v>10.5</v>
      </c>
      <c r="J62" s="14"/>
      <c r="K62" s="14"/>
      <c r="L62" s="29"/>
    </row>
    <row r="63" spans="2:12" ht="16.5" x14ac:dyDescent="0.35">
      <c r="B63" s="17" t="s">
        <v>70</v>
      </c>
      <c r="C63" s="6" t="s">
        <v>17</v>
      </c>
      <c r="D63" s="65" t="s">
        <v>18</v>
      </c>
      <c r="E63" s="85">
        <v>2.8</v>
      </c>
      <c r="F63" s="14">
        <v>3.7</v>
      </c>
      <c r="G63" s="14">
        <v>5.7</v>
      </c>
      <c r="H63" s="14">
        <v>9</v>
      </c>
      <c r="I63" s="14"/>
      <c r="J63" s="14"/>
      <c r="K63" s="14"/>
      <c r="L63" s="29"/>
    </row>
    <row r="64" spans="2:12" ht="16.5" x14ac:dyDescent="0.35">
      <c r="B64" s="17" t="s">
        <v>71</v>
      </c>
      <c r="C64" s="6" t="s">
        <v>17</v>
      </c>
      <c r="D64" s="65" t="s">
        <v>18</v>
      </c>
      <c r="E64" s="85">
        <v>2.8</v>
      </c>
      <c r="F64" s="14">
        <v>3.7</v>
      </c>
      <c r="G64" s="14">
        <v>5.7</v>
      </c>
      <c r="H64" s="14">
        <v>9</v>
      </c>
      <c r="I64" s="14">
        <v>10.5</v>
      </c>
      <c r="J64" s="14">
        <v>13</v>
      </c>
      <c r="K64" s="14">
        <v>14.7</v>
      </c>
      <c r="L64" s="29"/>
    </row>
    <row r="65" spans="2:12" ht="16.5" x14ac:dyDescent="0.35">
      <c r="B65" s="23" t="s">
        <v>72</v>
      </c>
      <c r="C65" s="6" t="s">
        <v>17</v>
      </c>
      <c r="D65" s="65" t="s">
        <v>18</v>
      </c>
      <c r="E65" s="86">
        <f>E62</f>
        <v>2.8</v>
      </c>
      <c r="F65" s="9">
        <f t="shared" ref="F65:H65" si="10">F62</f>
        <v>3.7</v>
      </c>
      <c r="G65" s="9">
        <f t="shared" si="10"/>
        <v>5.7</v>
      </c>
      <c r="H65" s="9">
        <f t="shared" si="10"/>
        <v>9</v>
      </c>
      <c r="I65" s="10"/>
      <c r="J65" s="10"/>
      <c r="K65" s="10"/>
      <c r="L65" s="11"/>
    </row>
    <row r="66" spans="2:12" ht="16.5" x14ac:dyDescent="0.35">
      <c r="B66" s="23" t="s">
        <v>73</v>
      </c>
      <c r="C66" s="6" t="s">
        <v>17</v>
      </c>
      <c r="D66" s="65" t="s">
        <v>18</v>
      </c>
      <c r="E66" s="24">
        <f>E62</f>
        <v>2.8</v>
      </c>
      <c r="F66" s="9">
        <f t="shared" ref="F66:G66" si="11">F62</f>
        <v>3.7</v>
      </c>
      <c r="G66" s="9">
        <f t="shared" si="11"/>
        <v>5.7</v>
      </c>
      <c r="H66" s="9"/>
      <c r="I66" s="10"/>
      <c r="J66" s="10"/>
      <c r="K66" s="10"/>
      <c r="L66" s="30"/>
    </row>
    <row r="67" spans="2:12" ht="16.5" x14ac:dyDescent="0.35">
      <c r="B67" s="31" t="s">
        <v>74</v>
      </c>
      <c r="C67" s="6" t="s">
        <v>17</v>
      </c>
      <c r="D67" s="65" t="s">
        <v>18</v>
      </c>
      <c r="E67" s="24">
        <f>E64</f>
        <v>2.8</v>
      </c>
      <c r="F67" s="9">
        <f t="shared" ref="F67:K67" si="12">F64</f>
        <v>3.7</v>
      </c>
      <c r="G67" s="9">
        <f t="shared" si="12"/>
        <v>5.7</v>
      </c>
      <c r="H67" s="9">
        <f t="shared" si="12"/>
        <v>9</v>
      </c>
      <c r="I67" s="9">
        <f t="shared" si="12"/>
        <v>10.5</v>
      </c>
      <c r="J67" s="9">
        <f t="shared" si="12"/>
        <v>13</v>
      </c>
      <c r="K67" s="9">
        <f t="shared" si="12"/>
        <v>14.7</v>
      </c>
      <c r="L67" s="30"/>
    </row>
    <row r="68" spans="2:12" ht="16.5" x14ac:dyDescent="0.35">
      <c r="B68" s="31" t="s">
        <v>75</v>
      </c>
      <c r="C68" s="6" t="s">
        <v>17</v>
      </c>
      <c r="D68" s="65" t="s">
        <v>18</v>
      </c>
      <c r="E68" s="24">
        <f>E67</f>
        <v>2.8</v>
      </c>
      <c r="F68" s="9">
        <f t="shared" ref="F68:K68" si="13">F67</f>
        <v>3.7</v>
      </c>
      <c r="G68" s="9">
        <f t="shared" si="13"/>
        <v>5.7</v>
      </c>
      <c r="H68" s="9">
        <f t="shared" si="13"/>
        <v>9</v>
      </c>
      <c r="I68" s="9">
        <f t="shared" si="13"/>
        <v>10.5</v>
      </c>
      <c r="J68" s="9">
        <f t="shared" si="13"/>
        <v>13</v>
      </c>
      <c r="K68" s="9">
        <f t="shared" si="13"/>
        <v>14.7</v>
      </c>
      <c r="L68" s="30"/>
    </row>
    <row r="69" spans="2:12" ht="16.5" x14ac:dyDescent="0.35">
      <c r="B69" s="31" t="s">
        <v>76</v>
      </c>
      <c r="C69" s="6" t="s">
        <v>17</v>
      </c>
      <c r="D69" s="65" t="s">
        <v>18</v>
      </c>
      <c r="E69" s="24">
        <f>E68+0.5</f>
        <v>3.3</v>
      </c>
      <c r="F69" s="9">
        <f t="shared" ref="F69:K69" si="14">F68+0.5</f>
        <v>4.2</v>
      </c>
      <c r="G69" s="9">
        <f t="shared" si="14"/>
        <v>6.2</v>
      </c>
      <c r="H69" s="9">
        <f t="shared" si="14"/>
        <v>9.5</v>
      </c>
      <c r="I69" s="9">
        <f t="shared" si="14"/>
        <v>11</v>
      </c>
      <c r="J69" s="9">
        <f t="shared" si="14"/>
        <v>13.5</v>
      </c>
      <c r="K69" s="9">
        <f t="shared" si="14"/>
        <v>15.2</v>
      </c>
      <c r="L69" s="30"/>
    </row>
    <row r="70" spans="2:12" ht="16.5" x14ac:dyDescent="0.35">
      <c r="B70" s="32" t="s">
        <v>77</v>
      </c>
      <c r="C70" s="6" t="s">
        <v>17</v>
      </c>
      <c r="D70" s="65" t="s">
        <v>18</v>
      </c>
      <c r="E70" s="24">
        <f>E61+0.5</f>
        <v>3.3</v>
      </c>
      <c r="F70" s="9">
        <f t="shared" ref="F70:K70" si="15">F61+0.5</f>
        <v>4.2</v>
      </c>
      <c r="G70" s="9">
        <f t="shared" si="15"/>
        <v>4.5</v>
      </c>
      <c r="H70" s="9">
        <f t="shared" si="15"/>
        <v>5.3</v>
      </c>
      <c r="I70" s="9">
        <f t="shared" si="15"/>
        <v>7.8</v>
      </c>
      <c r="J70" s="9">
        <f t="shared" si="15"/>
        <v>8.5</v>
      </c>
      <c r="K70" s="9">
        <f t="shared" si="15"/>
        <v>12.7</v>
      </c>
      <c r="L70" s="30"/>
    </row>
    <row r="71" spans="2:12" ht="16.5" x14ac:dyDescent="0.35">
      <c r="B71" s="22" t="s">
        <v>78</v>
      </c>
      <c r="C71" s="6" t="s">
        <v>17</v>
      </c>
      <c r="D71" s="65" t="s">
        <v>18</v>
      </c>
      <c r="E71" s="24">
        <v>2.5</v>
      </c>
      <c r="F71" s="9">
        <v>3.5</v>
      </c>
      <c r="G71" s="9">
        <v>4.5</v>
      </c>
      <c r="H71" s="9">
        <v>6</v>
      </c>
      <c r="I71" s="10">
        <v>7.5</v>
      </c>
      <c r="J71" s="10">
        <v>9</v>
      </c>
      <c r="K71" s="10">
        <v>10.5</v>
      </c>
      <c r="L71" s="30">
        <v>12</v>
      </c>
    </row>
    <row r="72" spans="2:12" ht="16.5" x14ac:dyDescent="0.35">
      <c r="B72" s="22" t="s">
        <v>79</v>
      </c>
      <c r="C72" s="27" t="s">
        <v>17</v>
      </c>
      <c r="D72" s="64" t="s">
        <v>18</v>
      </c>
      <c r="E72" s="24">
        <f>E155+0.5</f>
        <v>1.5</v>
      </c>
      <c r="F72" s="9">
        <f t="shared" ref="F72:I73" si="16">F155+0.5</f>
        <v>2</v>
      </c>
      <c r="G72" s="9">
        <f t="shared" si="16"/>
        <v>2.5</v>
      </c>
      <c r="H72" s="9">
        <f t="shared" si="16"/>
        <v>3</v>
      </c>
      <c r="I72" s="9">
        <f t="shared" si="16"/>
        <v>3.5</v>
      </c>
      <c r="J72" s="9">
        <f t="shared" ref="J72:L73" si="17">J155+1</f>
        <v>4.5</v>
      </c>
      <c r="K72" s="9">
        <f t="shared" si="17"/>
        <v>5</v>
      </c>
      <c r="L72" s="33">
        <f t="shared" si="17"/>
        <v>6</v>
      </c>
    </row>
    <row r="73" spans="2:12" ht="16.5" x14ac:dyDescent="0.35">
      <c r="B73" s="22" t="s">
        <v>80</v>
      </c>
      <c r="C73" s="27" t="s">
        <v>17</v>
      </c>
      <c r="D73" s="64" t="s">
        <v>18</v>
      </c>
      <c r="E73" s="24">
        <f>E156+0.5</f>
        <v>1.5</v>
      </c>
      <c r="F73" s="9">
        <f t="shared" si="16"/>
        <v>2.5</v>
      </c>
      <c r="G73" s="9">
        <f t="shared" si="16"/>
        <v>3.5</v>
      </c>
      <c r="H73" s="9">
        <f t="shared" si="16"/>
        <v>4.5</v>
      </c>
      <c r="I73" s="9">
        <f t="shared" si="16"/>
        <v>5.5</v>
      </c>
      <c r="J73" s="9">
        <f t="shared" si="17"/>
        <v>7</v>
      </c>
      <c r="K73" s="9">
        <f t="shared" si="17"/>
        <v>8</v>
      </c>
      <c r="L73" s="33">
        <f t="shared" si="17"/>
        <v>9</v>
      </c>
    </row>
    <row r="74" spans="2:12" ht="16.5" x14ac:dyDescent="0.35">
      <c r="B74" s="22" t="s">
        <v>81</v>
      </c>
      <c r="C74" s="27" t="s">
        <v>17</v>
      </c>
      <c r="D74" s="64" t="s">
        <v>18</v>
      </c>
      <c r="E74" s="24">
        <f>E158+0.5</f>
        <v>1.5</v>
      </c>
      <c r="F74" s="9">
        <f t="shared" ref="F74:I74" si="18">F158+0.5</f>
        <v>3</v>
      </c>
      <c r="G74" s="9">
        <f t="shared" si="18"/>
        <v>4</v>
      </c>
      <c r="H74" s="9">
        <f t="shared" si="18"/>
        <v>5</v>
      </c>
      <c r="I74" s="9">
        <f t="shared" si="18"/>
        <v>6.5</v>
      </c>
      <c r="J74" s="9">
        <f>J158+1</f>
        <v>9</v>
      </c>
      <c r="K74" s="9">
        <f>K158+1</f>
        <v>11</v>
      </c>
      <c r="L74" s="33">
        <f>L158+1</f>
        <v>13</v>
      </c>
    </row>
    <row r="75" spans="2:12" ht="16.5" x14ac:dyDescent="0.35">
      <c r="B75" s="22" t="s">
        <v>82</v>
      </c>
      <c r="C75" s="27" t="s">
        <v>17</v>
      </c>
      <c r="D75" s="64" t="s">
        <v>18</v>
      </c>
      <c r="E75" s="24">
        <f t="shared" ref="E75:I82" si="19">E159+0.5</f>
        <v>2.5</v>
      </c>
      <c r="F75" s="9">
        <f t="shared" si="19"/>
        <v>4</v>
      </c>
      <c r="G75" s="9">
        <f t="shared" si="19"/>
        <v>5</v>
      </c>
      <c r="H75" s="9">
        <f t="shared" si="19"/>
        <v>6</v>
      </c>
      <c r="I75" s="9">
        <f t="shared" si="19"/>
        <v>8</v>
      </c>
      <c r="J75" s="9">
        <f t="shared" ref="J75:L82" si="20">J159+1</f>
        <v>11</v>
      </c>
      <c r="K75" s="9">
        <f t="shared" si="20"/>
        <v>13</v>
      </c>
      <c r="L75" s="33">
        <f t="shared" si="20"/>
        <v>16</v>
      </c>
    </row>
    <row r="76" spans="2:12" ht="16.5" x14ac:dyDescent="0.35">
      <c r="B76" s="22" t="s">
        <v>83</v>
      </c>
      <c r="C76" s="27" t="s">
        <v>17</v>
      </c>
      <c r="D76" s="64" t="s">
        <v>18</v>
      </c>
      <c r="E76" s="24">
        <f t="shared" si="19"/>
        <v>1.5</v>
      </c>
      <c r="F76" s="9">
        <f t="shared" si="19"/>
        <v>2.5</v>
      </c>
      <c r="G76" s="9">
        <f t="shared" si="19"/>
        <v>3.5</v>
      </c>
      <c r="H76" s="9">
        <f t="shared" si="19"/>
        <v>4.5</v>
      </c>
      <c r="I76" s="9">
        <f t="shared" si="19"/>
        <v>5.5</v>
      </c>
      <c r="J76" s="9">
        <f t="shared" si="20"/>
        <v>7</v>
      </c>
      <c r="K76" s="9">
        <f t="shared" si="20"/>
        <v>8</v>
      </c>
      <c r="L76" s="33">
        <f t="shared" si="20"/>
        <v>9</v>
      </c>
    </row>
    <row r="77" spans="2:12" ht="16.5" x14ac:dyDescent="0.35">
      <c r="B77" s="22" t="s">
        <v>84</v>
      </c>
      <c r="C77" s="27" t="s">
        <v>17</v>
      </c>
      <c r="D77" s="64" t="s">
        <v>18</v>
      </c>
      <c r="E77" s="24">
        <f t="shared" si="19"/>
        <v>2</v>
      </c>
      <c r="F77" s="9">
        <f t="shared" si="19"/>
        <v>3</v>
      </c>
      <c r="G77" s="9">
        <f t="shared" si="19"/>
        <v>4</v>
      </c>
      <c r="H77" s="9">
        <f t="shared" si="19"/>
        <v>5</v>
      </c>
      <c r="I77" s="9">
        <f t="shared" si="19"/>
        <v>6</v>
      </c>
      <c r="J77" s="9">
        <f t="shared" si="20"/>
        <v>7.5</v>
      </c>
      <c r="K77" s="9">
        <f t="shared" si="20"/>
        <v>8.5</v>
      </c>
      <c r="L77" s="33">
        <f t="shared" si="20"/>
        <v>9.5</v>
      </c>
    </row>
    <row r="78" spans="2:12" ht="16.5" x14ac:dyDescent="0.35">
      <c r="B78" s="22" t="s">
        <v>85</v>
      </c>
      <c r="C78" s="27" t="s">
        <v>17</v>
      </c>
      <c r="D78" s="64" t="s">
        <v>18</v>
      </c>
      <c r="E78" s="24">
        <f t="shared" si="19"/>
        <v>1.5</v>
      </c>
      <c r="F78" s="9">
        <f t="shared" si="19"/>
        <v>2.5</v>
      </c>
      <c r="G78" s="9">
        <f t="shared" si="19"/>
        <v>3.5</v>
      </c>
      <c r="H78" s="9">
        <f t="shared" si="19"/>
        <v>4.5</v>
      </c>
      <c r="I78" s="9">
        <f t="shared" si="19"/>
        <v>5.5</v>
      </c>
      <c r="J78" s="9">
        <f t="shared" si="20"/>
        <v>7</v>
      </c>
      <c r="K78" s="9">
        <f t="shared" si="20"/>
        <v>8</v>
      </c>
      <c r="L78" s="33">
        <f t="shared" si="20"/>
        <v>9</v>
      </c>
    </row>
    <row r="79" spans="2:12" ht="16.5" x14ac:dyDescent="0.35">
      <c r="B79" s="22" t="s">
        <v>86</v>
      </c>
      <c r="C79" s="27" t="s">
        <v>17</v>
      </c>
      <c r="D79" s="64" t="s">
        <v>18</v>
      </c>
      <c r="E79" s="24">
        <f t="shared" si="19"/>
        <v>1</v>
      </c>
      <c r="F79" s="9">
        <f t="shared" si="19"/>
        <v>2</v>
      </c>
      <c r="G79" s="9">
        <f t="shared" si="19"/>
        <v>3</v>
      </c>
      <c r="H79" s="9">
        <f t="shared" si="19"/>
        <v>4</v>
      </c>
      <c r="I79" s="9">
        <f t="shared" si="19"/>
        <v>5</v>
      </c>
      <c r="J79" s="9">
        <f t="shared" si="20"/>
        <v>6.5</v>
      </c>
      <c r="K79" s="9">
        <f t="shared" si="20"/>
        <v>7.5</v>
      </c>
      <c r="L79" s="33">
        <f t="shared" si="20"/>
        <v>8.5</v>
      </c>
    </row>
    <row r="80" spans="2:12" ht="16.5" x14ac:dyDescent="0.35">
      <c r="B80" s="22" t="s">
        <v>87</v>
      </c>
      <c r="C80" s="27" t="s">
        <v>17</v>
      </c>
      <c r="D80" s="64" t="s">
        <v>18</v>
      </c>
      <c r="E80" s="24">
        <f t="shared" si="19"/>
        <v>1.5</v>
      </c>
      <c r="F80" s="9">
        <f t="shared" si="19"/>
        <v>3</v>
      </c>
      <c r="G80" s="9">
        <f t="shared" si="19"/>
        <v>4</v>
      </c>
      <c r="H80" s="9">
        <f t="shared" si="19"/>
        <v>5</v>
      </c>
      <c r="I80" s="9">
        <f t="shared" si="19"/>
        <v>6.5</v>
      </c>
      <c r="J80" s="9">
        <f t="shared" si="20"/>
        <v>9</v>
      </c>
      <c r="K80" s="9">
        <f t="shared" si="20"/>
        <v>11</v>
      </c>
      <c r="L80" s="33">
        <f t="shared" si="20"/>
        <v>13</v>
      </c>
    </row>
    <row r="81" spans="1:13" ht="16.5" x14ac:dyDescent="0.35">
      <c r="B81" s="22" t="s">
        <v>88</v>
      </c>
      <c r="C81" s="27" t="s">
        <v>17</v>
      </c>
      <c r="D81" s="64" t="s">
        <v>18</v>
      </c>
      <c r="E81" s="24">
        <f t="shared" si="19"/>
        <v>1</v>
      </c>
      <c r="F81" s="9">
        <f t="shared" si="19"/>
        <v>2.5</v>
      </c>
      <c r="G81" s="9">
        <f t="shared" si="19"/>
        <v>3.5</v>
      </c>
      <c r="H81" s="9">
        <f t="shared" si="19"/>
        <v>4.5</v>
      </c>
      <c r="I81" s="9">
        <f t="shared" si="19"/>
        <v>6</v>
      </c>
      <c r="J81" s="9">
        <f t="shared" si="20"/>
        <v>8.5</v>
      </c>
      <c r="K81" s="9">
        <f t="shared" si="20"/>
        <v>10.5</v>
      </c>
      <c r="L81" s="33">
        <f t="shared" si="20"/>
        <v>12.5</v>
      </c>
    </row>
    <row r="82" spans="1:13" ht="16.5" x14ac:dyDescent="0.35">
      <c r="B82" s="22" t="s">
        <v>89</v>
      </c>
      <c r="C82" s="27" t="s">
        <v>17</v>
      </c>
      <c r="D82" s="64" t="s">
        <v>18</v>
      </c>
      <c r="E82" s="24">
        <f t="shared" si="19"/>
        <v>2</v>
      </c>
      <c r="F82" s="9">
        <f t="shared" si="19"/>
        <v>3.5</v>
      </c>
      <c r="G82" s="9">
        <f t="shared" si="19"/>
        <v>4.5</v>
      </c>
      <c r="H82" s="9">
        <f t="shared" si="19"/>
        <v>5.5</v>
      </c>
      <c r="I82" s="9">
        <f t="shared" si="19"/>
        <v>7</v>
      </c>
      <c r="J82" s="9">
        <f t="shared" si="20"/>
        <v>10</v>
      </c>
      <c r="K82" s="9">
        <f t="shared" si="20"/>
        <v>12</v>
      </c>
      <c r="L82" s="33">
        <f t="shared" si="20"/>
        <v>14.5</v>
      </c>
    </row>
    <row r="83" spans="1:13" ht="16.5" x14ac:dyDescent="0.35">
      <c r="A83" s="37"/>
      <c r="B83" s="22" t="s">
        <v>90</v>
      </c>
      <c r="C83" s="27" t="s">
        <v>17</v>
      </c>
      <c r="D83" s="64" t="s">
        <v>18</v>
      </c>
      <c r="E83" s="85">
        <v>3.7</v>
      </c>
      <c r="F83" s="14">
        <v>5.3</v>
      </c>
      <c r="G83" s="14">
        <v>7.3</v>
      </c>
      <c r="H83" s="14">
        <v>9.8000000000000007</v>
      </c>
      <c r="I83" s="14">
        <v>10.5</v>
      </c>
      <c r="J83" s="14">
        <v>13.8</v>
      </c>
      <c r="K83" s="14">
        <v>16.2</v>
      </c>
      <c r="L83" s="33"/>
      <c r="M83" s="37"/>
    </row>
    <row r="84" spans="1:13" ht="16.5" x14ac:dyDescent="0.35">
      <c r="A84" s="37"/>
      <c r="B84" s="58" t="s">
        <v>142</v>
      </c>
      <c r="C84" s="59" t="s">
        <v>17</v>
      </c>
      <c r="D84" s="93" t="s">
        <v>18</v>
      </c>
      <c r="E84" s="89">
        <v>3.7</v>
      </c>
      <c r="F84" s="60">
        <v>4.5</v>
      </c>
      <c r="G84" s="60">
        <v>4.8</v>
      </c>
      <c r="H84" s="60">
        <v>6</v>
      </c>
      <c r="I84" s="60">
        <v>8</v>
      </c>
      <c r="J84" s="60">
        <v>9.5</v>
      </c>
      <c r="K84" s="60">
        <v>10.5</v>
      </c>
      <c r="L84" s="61">
        <v>12</v>
      </c>
      <c r="M84" s="37"/>
    </row>
    <row r="85" spans="1:13" ht="16.5" x14ac:dyDescent="0.35">
      <c r="A85" s="37"/>
      <c r="B85" s="67" t="s">
        <v>143</v>
      </c>
      <c r="C85" s="68" t="s">
        <v>17</v>
      </c>
      <c r="D85" s="94" t="s">
        <v>18</v>
      </c>
      <c r="E85" s="90">
        <v>3.7</v>
      </c>
      <c r="F85" s="71">
        <v>5.3</v>
      </c>
      <c r="G85" s="71">
        <v>6</v>
      </c>
      <c r="H85" s="71">
        <v>7.5</v>
      </c>
      <c r="I85" s="71">
        <v>8.8000000000000007</v>
      </c>
      <c r="J85" s="71">
        <v>10.5</v>
      </c>
      <c r="K85" s="71"/>
      <c r="L85" s="72"/>
      <c r="M85" s="37"/>
    </row>
    <row r="86" spans="1:13" ht="16.5" x14ac:dyDescent="0.35">
      <c r="A86" s="37"/>
      <c r="B86" s="73" t="s">
        <v>144</v>
      </c>
      <c r="C86" s="74" t="s">
        <v>17</v>
      </c>
      <c r="D86" s="95"/>
      <c r="E86" s="91"/>
      <c r="F86" s="25"/>
      <c r="G86" s="25"/>
      <c r="H86" s="25"/>
      <c r="I86" s="25"/>
      <c r="J86" s="25"/>
      <c r="K86" s="25"/>
      <c r="L86" s="77"/>
      <c r="M86" s="37"/>
    </row>
    <row r="87" spans="1:13" ht="16.5" x14ac:dyDescent="0.35">
      <c r="A87" s="37"/>
      <c r="B87" s="78" t="s">
        <v>145</v>
      </c>
      <c r="C87" s="68" t="s">
        <v>17</v>
      </c>
      <c r="D87" s="94" t="s">
        <v>18</v>
      </c>
      <c r="E87" s="90">
        <v>4</v>
      </c>
      <c r="F87" s="71">
        <v>5.5</v>
      </c>
      <c r="G87" s="71">
        <v>7</v>
      </c>
      <c r="H87" s="71">
        <v>9</v>
      </c>
      <c r="I87" s="71">
        <v>10</v>
      </c>
      <c r="J87" s="71">
        <v>12</v>
      </c>
      <c r="K87" s="71">
        <v>14</v>
      </c>
      <c r="L87" s="72">
        <v>16</v>
      </c>
      <c r="M87" s="37"/>
    </row>
    <row r="88" spans="1:13" ht="15" customHeight="1" x14ac:dyDescent="0.35">
      <c r="A88" s="37"/>
      <c r="B88" s="17" t="s">
        <v>146</v>
      </c>
      <c r="C88" s="74" t="s">
        <v>17</v>
      </c>
      <c r="D88" s="95" t="s">
        <v>18</v>
      </c>
      <c r="E88" s="91">
        <v>4</v>
      </c>
      <c r="F88" s="25">
        <v>5.5</v>
      </c>
      <c r="G88" s="25">
        <v>7</v>
      </c>
      <c r="H88" s="25">
        <v>9</v>
      </c>
      <c r="I88" s="25">
        <v>10</v>
      </c>
      <c r="J88" s="25">
        <v>12</v>
      </c>
      <c r="K88" s="25">
        <v>14</v>
      </c>
      <c r="L88" s="77">
        <v>16</v>
      </c>
      <c r="M88" s="37"/>
    </row>
    <row r="89" spans="1:13" ht="15" customHeight="1" x14ac:dyDescent="0.35">
      <c r="A89" s="37"/>
      <c r="B89" s="98" t="s">
        <v>147</v>
      </c>
      <c r="C89" s="74" t="s">
        <v>17</v>
      </c>
      <c r="D89" s="95" t="s">
        <v>18</v>
      </c>
      <c r="E89" s="91">
        <v>2.5</v>
      </c>
      <c r="F89" s="25">
        <v>4</v>
      </c>
      <c r="G89" s="25">
        <v>5.5</v>
      </c>
      <c r="H89" s="25">
        <v>7</v>
      </c>
      <c r="I89" s="25">
        <v>9</v>
      </c>
      <c r="J89" s="25"/>
      <c r="K89" s="25"/>
      <c r="L89" s="80"/>
      <c r="M89" s="37"/>
    </row>
    <row r="90" spans="1:13" ht="19" customHeight="1" thickBot="1" x14ac:dyDescent="0.4">
      <c r="A90" s="37"/>
      <c r="B90" s="99" t="s">
        <v>148</v>
      </c>
      <c r="C90" s="81" t="s">
        <v>17</v>
      </c>
      <c r="D90" s="96" t="s">
        <v>18</v>
      </c>
      <c r="E90" s="92">
        <v>5</v>
      </c>
      <c r="F90" s="82">
        <v>6.5</v>
      </c>
      <c r="G90" s="82">
        <v>8</v>
      </c>
      <c r="H90" s="82">
        <v>9</v>
      </c>
      <c r="I90" s="82">
        <v>11</v>
      </c>
      <c r="J90" s="82">
        <v>12</v>
      </c>
      <c r="K90" s="82">
        <v>14</v>
      </c>
      <c r="L90" s="83">
        <v>15</v>
      </c>
      <c r="M90" s="37"/>
    </row>
    <row r="91" spans="1:13" ht="25.5" customHeight="1" thickBot="1" x14ac:dyDescent="0.4">
      <c r="B91" s="125" t="s">
        <v>91</v>
      </c>
      <c r="C91" s="126"/>
      <c r="D91" s="126"/>
      <c r="E91" s="126"/>
      <c r="F91" s="126"/>
      <c r="G91" s="126"/>
      <c r="H91" s="126"/>
      <c r="I91" s="126"/>
      <c r="J91" s="126"/>
      <c r="K91" s="126"/>
      <c r="L91" s="127"/>
    </row>
    <row r="92" spans="1:13" ht="16.5" x14ac:dyDescent="0.35">
      <c r="B92" s="100" t="s">
        <v>16</v>
      </c>
      <c r="C92" s="101" t="s">
        <v>17</v>
      </c>
      <c r="D92" s="102" t="s">
        <v>18</v>
      </c>
      <c r="E92" s="103">
        <v>1</v>
      </c>
      <c r="F92" s="104">
        <v>1.5</v>
      </c>
      <c r="G92" s="104">
        <v>2</v>
      </c>
      <c r="H92" s="104">
        <v>2.5</v>
      </c>
      <c r="I92" s="105">
        <v>3</v>
      </c>
      <c r="J92" s="105">
        <v>4</v>
      </c>
      <c r="K92" s="105">
        <v>5</v>
      </c>
      <c r="L92" s="106">
        <v>6</v>
      </c>
    </row>
    <row r="93" spans="1:13" ht="16.5" x14ac:dyDescent="0.35">
      <c r="B93" s="58" t="s">
        <v>19</v>
      </c>
      <c r="C93" s="74"/>
      <c r="D93" s="95"/>
      <c r="E93" s="76"/>
      <c r="F93" s="25"/>
      <c r="G93" s="25"/>
      <c r="H93" s="25"/>
      <c r="I93" s="19"/>
      <c r="J93" s="19"/>
      <c r="K93" s="19"/>
      <c r="L93" s="44"/>
    </row>
    <row r="94" spans="1:13" ht="16.5" x14ac:dyDescent="0.35">
      <c r="B94" s="107" t="s">
        <v>20</v>
      </c>
      <c r="C94" s="74" t="s">
        <v>17</v>
      </c>
      <c r="D94" s="95" t="s">
        <v>18</v>
      </c>
      <c r="E94" s="108">
        <f t="shared" ref="E94:G96" si="21">E13-0.5</f>
        <v>3.2</v>
      </c>
      <c r="F94" s="25">
        <f t="shared" si="21"/>
        <v>4.8</v>
      </c>
      <c r="G94" s="25">
        <f t="shared" si="21"/>
        <v>6.8</v>
      </c>
      <c r="H94" s="25">
        <f t="shared" ref="H94:I96" si="22">H13-1</f>
        <v>8.8000000000000007</v>
      </c>
      <c r="I94" s="25">
        <f t="shared" si="22"/>
        <v>9.5</v>
      </c>
      <c r="J94" s="25">
        <f t="shared" ref="J94:K96" si="23">J13-1.5</f>
        <v>11.5</v>
      </c>
      <c r="K94" s="25">
        <f t="shared" si="23"/>
        <v>13.8</v>
      </c>
      <c r="L94" s="44"/>
    </row>
    <row r="95" spans="1:13" ht="16.5" x14ac:dyDescent="0.35">
      <c r="B95" s="107" t="s">
        <v>21</v>
      </c>
      <c r="C95" s="74" t="s">
        <v>17</v>
      </c>
      <c r="D95" s="95" t="s">
        <v>18</v>
      </c>
      <c r="E95" s="108">
        <f t="shared" si="21"/>
        <v>3.2</v>
      </c>
      <c r="F95" s="25">
        <f t="shared" si="21"/>
        <v>4.8</v>
      </c>
      <c r="G95" s="25">
        <f t="shared" si="21"/>
        <v>6.8</v>
      </c>
      <c r="H95" s="25">
        <f t="shared" si="22"/>
        <v>8.8000000000000007</v>
      </c>
      <c r="I95" s="25">
        <f t="shared" si="22"/>
        <v>9.5</v>
      </c>
      <c r="J95" s="25">
        <f t="shared" si="23"/>
        <v>12.3</v>
      </c>
      <c r="K95" s="25">
        <f t="shared" si="23"/>
        <v>14.7</v>
      </c>
      <c r="L95" s="44"/>
    </row>
    <row r="96" spans="1:13" ht="16.5" x14ac:dyDescent="0.35">
      <c r="B96" s="107" t="s">
        <v>22</v>
      </c>
      <c r="C96" s="74" t="s">
        <v>17</v>
      </c>
      <c r="D96" s="95" t="s">
        <v>18</v>
      </c>
      <c r="E96" s="108">
        <f t="shared" si="21"/>
        <v>2.7</v>
      </c>
      <c r="F96" s="25">
        <f t="shared" si="21"/>
        <v>4.3</v>
      </c>
      <c r="G96" s="25">
        <f t="shared" si="21"/>
        <v>6.3</v>
      </c>
      <c r="H96" s="25">
        <f t="shared" si="22"/>
        <v>7.8000000000000007</v>
      </c>
      <c r="I96" s="25">
        <f t="shared" si="22"/>
        <v>8.5</v>
      </c>
      <c r="J96" s="25">
        <f t="shared" si="23"/>
        <v>10.8</v>
      </c>
      <c r="K96" s="25">
        <f t="shared" si="23"/>
        <v>13.2</v>
      </c>
      <c r="L96" s="44"/>
    </row>
    <row r="97" spans="2:12" ht="16.5" x14ac:dyDescent="0.35">
      <c r="B97" s="98" t="s">
        <v>23</v>
      </c>
      <c r="C97" s="74"/>
      <c r="D97" s="95"/>
      <c r="E97" s="76"/>
      <c r="F97" s="25"/>
      <c r="G97" s="25"/>
      <c r="H97" s="25"/>
      <c r="I97" s="19"/>
      <c r="J97" s="19"/>
      <c r="K97" s="19"/>
      <c r="L97" s="44"/>
    </row>
    <row r="98" spans="2:12" ht="16.5" x14ac:dyDescent="0.35">
      <c r="B98" s="17" t="s">
        <v>24</v>
      </c>
      <c r="C98" s="74" t="s">
        <v>17</v>
      </c>
      <c r="D98" s="95" t="s">
        <v>18</v>
      </c>
      <c r="E98" s="18">
        <f t="shared" ref="E98:F101" si="24">E17-0.5</f>
        <v>2.2999999999999998</v>
      </c>
      <c r="F98" s="19">
        <f t="shared" si="24"/>
        <v>3.2</v>
      </c>
      <c r="G98" s="19">
        <f>G17-0.7</f>
        <v>3.8</v>
      </c>
      <c r="H98" s="19">
        <f>H17-1</f>
        <v>6.3</v>
      </c>
      <c r="I98" s="19">
        <f>I17-1.5</f>
        <v>11.5</v>
      </c>
      <c r="J98" s="19"/>
      <c r="K98" s="19"/>
      <c r="L98" s="44"/>
    </row>
    <row r="99" spans="2:12" ht="16.5" x14ac:dyDescent="0.35">
      <c r="B99" s="17" t="s">
        <v>25</v>
      </c>
      <c r="C99" s="74" t="s">
        <v>17</v>
      </c>
      <c r="D99" s="95" t="s">
        <v>18</v>
      </c>
      <c r="E99" s="18">
        <f t="shared" si="24"/>
        <v>3.2</v>
      </c>
      <c r="F99" s="19">
        <f t="shared" si="24"/>
        <v>4</v>
      </c>
      <c r="G99" s="19">
        <f>G18-1</f>
        <v>4.7</v>
      </c>
      <c r="H99" s="19">
        <f>H18-1</f>
        <v>7.1999999999999993</v>
      </c>
      <c r="I99" s="19">
        <f>I18-1.5</f>
        <v>11.5</v>
      </c>
      <c r="J99" s="19"/>
      <c r="K99" s="19"/>
      <c r="L99" s="44"/>
    </row>
    <row r="100" spans="2:12" ht="16.5" x14ac:dyDescent="0.35">
      <c r="B100" s="17" t="s">
        <v>26</v>
      </c>
      <c r="C100" s="74" t="s">
        <v>17</v>
      </c>
      <c r="D100" s="95" t="s">
        <v>18</v>
      </c>
      <c r="E100" s="18">
        <f t="shared" si="24"/>
        <v>2.2999999999999998</v>
      </c>
      <c r="F100" s="19">
        <f t="shared" si="24"/>
        <v>3.2</v>
      </c>
      <c r="G100" s="19">
        <f>G19-0.7</f>
        <v>3.8</v>
      </c>
      <c r="H100" s="19">
        <f>H19-1</f>
        <v>6.3</v>
      </c>
      <c r="I100" s="19">
        <f>I19-1.5</f>
        <v>11.5</v>
      </c>
      <c r="J100" s="19"/>
      <c r="K100" s="19"/>
      <c r="L100" s="44"/>
    </row>
    <row r="101" spans="2:12" ht="16.5" x14ac:dyDescent="0.35">
      <c r="B101" s="109" t="s">
        <v>27</v>
      </c>
      <c r="C101" s="74" t="s">
        <v>17</v>
      </c>
      <c r="D101" s="95" t="s">
        <v>18</v>
      </c>
      <c r="E101" s="18">
        <f t="shared" si="24"/>
        <v>3.2</v>
      </c>
      <c r="F101" s="19">
        <f t="shared" si="24"/>
        <v>4</v>
      </c>
      <c r="G101" s="19">
        <f>G20-1</f>
        <v>4.7</v>
      </c>
      <c r="H101" s="19">
        <f>H20-1</f>
        <v>7.1999999999999993</v>
      </c>
      <c r="I101" s="19">
        <f>I20-1.5</f>
        <v>11.5</v>
      </c>
      <c r="J101" s="19"/>
      <c r="K101" s="19"/>
      <c r="L101" s="44"/>
    </row>
    <row r="102" spans="2:12" ht="16.5" x14ac:dyDescent="0.35">
      <c r="B102" s="98" t="s">
        <v>28</v>
      </c>
      <c r="C102" s="74"/>
      <c r="D102" s="95"/>
      <c r="E102" s="76"/>
      <c r="F102" s="25"/>
      <c r="G102" s="25"/>
      <c r="H102" s="25"/>
      <c r="I102" s="19"/>
      <c r="J102" s="19"/>
      <c r="K102" s="19"/>
      <c r="L102" s="44"/>
    </row>
    <row r="103" spans="2:12" ht="16.5" x14ac:dyDescent="0.35">
      <c r="B103" s="110" t="s">
        <v>29</v>
      </c>
      <c r="C103" s="74" t="s">
        <v>17</v>
      </c>
      <c r="D103" s="95" t="s">
        <v>18</v>
      </c>
      <c r="E103" s="108">
        <f t="shared" ref="E103:J104" si="25">E22-0.5</f>
        <v>2.2999999999999998</v>
      </c>
      <c r="F103" s="25">
        <f t="shared" si="25"/>
        <v>3.2</v>
      </c>
      <c r="G103" s="25">
        <f t="shared" si="25"/>
        <v>3.5</v>
      </c>
      <c r="H103" s="25">
        <f t="shared" si="25"/>
        <v>4.3</v>
      </c>
      <c r="I103" s="25">
        <f t="shared" si="25"/>
        <v>5.2</v>
      </c>
      <c r="J103" s="25">
        <f t="shared" si="25"/>
        <v>7.5</v>
      </c>
      <c r="K103" s="25">
        <f>K22-1</f>
        <v>9.5</v>
      </c>
      <c r="L103" s="44"/>
    </row>
    <row r="104" spans="2:12" ht="16.5" x14ac:dyDescent="0.35">
      <c r="B104" s="73" t="s">
        <v>30</v>
      </c>
      <c r="C104" s="74" t="s">
        <v>17</v>
      </c>
      <c r="D104" s="95" t="s">
        <v>18</v>
      </c>
      <c r="E104" s="108">
        <f t="shared" si="25"/>
        <v>2.5</v>
      </c>
      <c r="F104" s="25">
        <f t="shared" si="25"/>
        <v>3.5</v>
      </c>
      <c r="G104" s="25">
        <f t="shared" si="25"/>
        <v>4.5</v>
      </c>
      <c r="H104" s="25">
        <f t="shared" si="25"/>
        <v>5.5</v>
      </c>
      <c r="I104" s="25">
        <f t="shared" si="25"/>
        <v>6.5</v>
      </c>
      <c r="J104" s="25">
        <f t="shared" si="25"/>
        <v>7.5</v>
      </c>
      <c r="K104" s="25">
        <f>K23-1</f>
        <v>9</v>
      </c>
      <c r="L104" s="80">
        <f>L23-1</f>
        <v>11</v>
      </c>
    </row>
    <row r="105" spans="2:12" ht="16.5" x14ac:dyDescent="0.35">
      <c r="B105" s="73" t="s">
        <v>31</v>
      </c>
      <c r="C105" s="59" t="s">
        <v>17</v>
      </c>
      <c r="D105" s="93" t="s">
        <v>18</v>
      </c>
      <c r="E105" s="13">
        <f>E24-0.5</f>
        <v>4.8</v>
      </c>
      <c r="F105" s="14">
        <f>F24-0.5</f>
        <v>5.7</v>
      </c>
      <c r="G105" s="14">
        <f>G24-0.5</f>
        <v>6.8</v>
      </c>
      <c r="H105" s="14">
        <f>H24-1</f>
        <v>8</v>
      </c>
      <c r="I105" s="14">
        <f>I24-1</f>
        <v>9.5</v>
      </c>
      <c r="J105" s="14">
        <f>J24-1.5</f>
        <v>11.5</v>
      </c>
      <c r="K105" s="14">
        <f>K24-2</f>
        <v>12.7</v>
      </c>
      <c r="L105" s="44"/>
    </row>
    <row r="106" spans="2:12" ht="16.5" x14ac:dyDescent="0.35">
      <c r="B106" s="73" t="s">
        <v>32</v>
      </c>
      <c r="C106" s="74"/>
      <c r="D106" s="95"/>
      <c r="E106" s="76"/>
      <c r="F106" s="25"/>
      <c r="G106" s="25"/>
      <c r="H106" s="25"/>
      <c r="I106" s="19"/>
      <c r="J106" s="19"/>
      <c r="K106" s="19"/>
      <c r="L106" s="44"/>
    </row>
    <row r="107" spans="2:12" ht="16.5" x14ac:dyDescent="0.35">
      <c r="B107" s="111" t="s">
        <v>33</v>
      </c>
      <c r="C107" s="74" t="s">
        <v>17</v>
      </c>
      <c r="D107" s="95" t="s">
        <v>18</v>
      </c>
      <c r="E107" s="108">
        <f t="shared" ref="E107:H108" si="26">E26-0.5</f>
        <v>2.2999999999999998</v>
      </c>
      <c r="F107" s="25">
        <f t="shared" si="26"/>
        <v>3.2</v>
      </c>
      <c r="G107" s="25">
        <f t="shared" si="26"/>
        <v>3.5</v>
      </c>
      <c r="H107" s="25">
        <f t="shared" si="26"/>
        <v>5.2</v>
      </c>
      <c r="I107" s="25">
        <f>I26-1</f>
        <v>6.3</v>
      </c>
      <c r="J107" s="25">
        <f>J26-1.5</f>
        <v>7.3000000000000007</v>
      </c>
      <c r="K107" s="25">
        <f>K26-2</f>
        <v>11</v>
      </c>
      <c r="L107" s="44"/>
    </row>
    <row r="108" spans="2:12" ht="16.5" x14ac:dyDescent="0.35">
      <c r="B108" s="111" t="s">
        <v>34</v>
      </c>
      <c r="C108" s="74" t="s">
        <v>17</v>
      </c>
      <c r="D108" s="95" t="s">
        <v>18</v>
      </c>
      <c r="E108" s="108">
        <f t="shared" si="26"/>
        <v>2.8</v>
      </c>
      <c r="F108" s="25">
        <f t="shared" si="26"/>
        <v>3.7</v>
      </c>
      <c r="G108" s="25">
        <f t="shared" si="26"/>
        <v>4</v>
      </c>
      <c r="H108" s="25">
        <f t="shared" si="26"/>
        <v>5.7</v>
      </c>
      <c r="I108" s="25">
        <f>I27-1</f>
        <v>6.8</v>
      </c>
      <c r="J108" s="25">
        <f>J27-1.5</f>
        <v>7.8000000000000007</v>
      </c>
      <c r="K108" s="25">
        <f>K27-2</f>
        <v>11.5</v>
      </c>
      <c r="L108" s="44"/>
    </row>
    <row r="109" spans="2:12" ht="16.5" x14ac:dyDescent="0.35">
      <c r="B109" s="73" t="s">
        <v>35</v>
      </c>
      <c r="C109" s="74"/>
      <c r="D109" s="95"/>
      <c r="E109" s="108"/>
      <c r="F109" s="25"/>
      <c r="G109" s="25"/>
      <c r="H109" s="25"/>
      <c r="I109" s="25"/>
      <c r="J109" s="25"/>
      <c r="K109" s="25"/>
      <c r="L109" s="44"/>
    </row>
    <row r="110" spans="2:12" ht="16.5" x14ac:dyDescent="0.35">
      <c r="B110" s="111" t="s">
        <v>36</v>
      </c>
      <c r="C110" s="74" t="s">
        <v>17</v>
      </c>
      <c r="D110" s="95" t="s">
        <v>18</v>
      </c>
      <c r="E110" s="108">
        <f>E29-0.5</f>
        <v>3.3</v>
      </c>
      <c r="F110" s="25">
        <f>F29-0.5</f>
        <v>4.2</v>
      </c>
      <c r="G110" s="25">
        <f>G29-0.5</f>
        <v>4.5</v>
      </c>
      <c r="H110" s="25">
        <f>H29-0.5</f>
        <v>6.2</v>
      </c>
      <c r="I110" s="25">
        <f>I29-1</f>
        <v>7.3000000000000007</v>
      </c>
      <c r="J110" s="25">
        <f>J29-1.5</f>
        <v>8.3000000000000007</v>
      </c>
      <c r="K110" s="25">
        <f>K29-2</f>
        <v>12</v>
      </c>
      <c r="L110" s="44"/>
    </row>
    <row r="111" spans="2:12" ht="16.5" x14ac:dyDescent="0.35">
      <c r="B111" s="73" t="s">
        <v>37</v>
      </c>
      <c r="C111" s="74"/>
      <c r="D111" s="95"/>
      <c r="E111" s="76"/>
      <c r="F111" s="25"/>
      <c r="G111" s="25"/>
      <c r="H111" s="25"/>
      <c r="I111" s="19"/>
      <c r="J111" s="19"/>
      <c r="K111" s="19"/>
      <c r="L111" s="44"/>
    </row>
    <row r="112" spans="2:12" ht="16.5" x14ac:dyDescent="0.35">
      <c r="B112" s="111" t="s">
        <v>38</v>
      </c>
      <c r="C112" s="74" t="s">
        <v>17</v>
      </c>
      <c r="D112" s="95" t="s">
        <v>18</v>
      </c>
      <c r="E112" s="108">
        <f t="shared" ref="E112:K113" si="27">E31-0.5</f>
        <v>1.5</v>
      </c>
      <c r="F112" s="25">
        <f t="shared" si="27"/>
        <v>2</v>
      </c>
      <c r="G112" s="25">
        <f t="shared" si="27"/>
        <v>3</v>
      </c>
      <c r="H112" s="25">
        <f t="shared" si="27"/>
        <v>4</v>
      </c>
      <c r="I112" s="25">
        <f t="shared" si="27"/>
        <v>4.5</v>
      </c>
      <c r="J112" s="25">
        <f t="shared" si="27"/>
        <v>5</v>
      </c>
      <c r="K112" s="25">
        <f t="shared" si="27"/>
        <v>5.5</v>
      </c>
      <c r="L112" s="44"/>
    </row>
    <row r="113" spans="2:12" ht="16.5" x14ac:dyDescent="0.35">
      <c r="B113" s="111" t="s">
        <v>39</v>
      </c>
      <c r="C113" s="74" t="s">
        <v>17</v>
      </c>
      <c r="D113" s="95" t="s">
        <v>18</v>
      </c>
      <c r="E113" s="108">
        <f t="shared" si="27"/>
        <v>2</v>
      </c>
      <c r="F113" s="25">
        <f t="shared" si="27"/>
        <v>2.5</v>
      </c>
      <c r="G113" s="25">
        <f t="shared" si="27"/>
        <v>3.5</v>
      </c>
      <c r="H113" s="25">
        <f t="shared" si="27"/>
        <v>4.5</v>
      </c>
      <c r="I113" s="25">
        <f t="shared" si="27"/>
        <v>5</v>
      </c>
      <c r="J113" s="25">
        <f t="shared" si="27"/>
        <v>5.5</v>
      </c>
      <c r="K113" s="25">
        <f t="shared" si="27"/>
        <v>6</v>
      </c>
      <c r="L113" s="44"/>
    </row>
    <row r="114" spans="2:12" ht="16.5" x14ac:dyDescent="0.35">
      <c r="B114" s="98" t="s">
        <v>40</v>
      </c>
      <c r="C114" s="74" t="s">
        <v>17</v>
      </c>
      <c r="D114" s="95" t="s">
        <v>18</v>
      </c>
      <c r="E114" s="108">
        <f>E33-0.5</f>
        <v>3.2</v>
      </c>
      <c r="F114" s="25">
        <f>F33-0.5</f>
        <v>4</v>
      </c>
      <c r="G114" s="25">
        <f>G33-0.5</f>
        <v>4.3</v>
      </c>
      <c r="H114" s="25">
        <f>H33-1</f>
        <v>4.7</v>
      </c>
      <c r="I114" s="25">
        <f>I33-1</f>
        <v>7</v>
      </c>
      <c r="J114" s="25"/>
      <c r="K114" s="91"/>
      <c r="L114" s="44"/>
    </row>
    <row r="115" spans="2:12" ht="16.5" x14ac:dyDescent="0.35">
      <c r="B115" s="73" t="s">
        <v>41</v>
      </c>
      <c r="C115" s="74"/>
      <c r="D115" s="95"/>
      <c r="E115" s="76"/>
      <c r="F115" s="25"/>
      <c r="G115" s="25"/>
      <c r="H115" s="25"/>
      <c r="I115" s="19"/>
      <c r="J115" s="19"/>
      <c r="K115" s="19"/>
      <c r="L115" s="44"/>
    </row>
    <row r="116" spans="2:12" ht="16.5" x14ac:dyDescent="0.35">
      <c r="B116" s="111" t="s">
        <v>42</v>
      </c>
      <c r="C116" s="74" t="s">
        <v>17</v>
      </c>
      <c r="D116" s="95" t="s">
        <v>18</v>
      </c>
      <c r="E116" s="108">
        <f t="shared" ref="E116:I121" si="28">E35-0.5</f>
        <v>2</v>
      </c>
      <c r="F116" s="25">
        <f t="shared" si="28"/>
        <v>2.5</v>
      </c>
      <c r="G116" s="25">
        <f t="shared" si="28"/>
        <v>3.5</v>
      </c>
      <c r="H116" s="25">
        <f t="shared" si="28"/>
        <v>4.5</v>
      </c>
      <c r="I116" s="25">
        <f t="shared" si="28"/>
        <v>5.5</v>
      </c>
      <c r="J116" s="25">
        <v>7</v>
      </c>
      <c r="K116" s="25">
        <v>9</v>
      </c>
      <c r="L116" s="80">
        <v>12</v>
      </c>
    </row>
    <row r="117" spans="2:12" ht="16.5" x14ac:dyDescent="0.35">
      <c r="B117" s="111" t="s">
        <v>43</v>
      </c>
      <c r="C117" s="74" t="s">
        <v>17</v>
      </c>
      <c r="D117" s="95" t="s">
        <v>18</v>
      </c>
      <c r="E117" s="108">
        <f t="shared" si="28"/>
        <v>2.5</v>
      </c>
      <c r="F117" s="25">
        <f t="shared" si="28"/>
        <v>3</v>
      </c>
      <c r="G117" s="25">
        <f t="shared" si="28"/>
        <v>4</v>
      </c>
      <c r="H117" s="25">
        <f t="shared" si="28"/>
        <v>5.5</v>
      </c>
      <c r="I117" s="25">
        <f t="shared" si="28"/>
        <v>6.5</v>
      </c>
      <c r="J117" s="25">
        <f>J36-1</f>
        <v>8</v>
      </c>
      <c r="K117" s="25">
        <f>K36-1</f>
        <v>10</v>
      </c>
      <c r="L117" s="80">
        <f>L36-1</f>
        <v>13</v>
      </c>
    </row>
    <row r="118" spans="2:12" ht="16.5" x14ac:dyDescent="0.35">
      <c r="B118" s="111" t="s">
        <v>44</v>
      </c>
      <c r="C118" s="74" t="s">
        <v>17</v>
      </c>
      <c r="D118" s="95" t="s">
        <v>18</v>
      </c>
      <c r="E118" s="108">
        <f t="shared" si="28"/>
        <v>3</v>
      </c>
      <c r="F118" s="25">
        <f t="shared" si="28"/>
        <v>3.5</v>
      </c>
      <c r="G118" s="25">
        <f t="shared" si="28"/>
        <v>4.5</v>
      </c>
      <c r="H118" s="25">
        <f t="shared" si="28"/>
        <v>5.5</v>
      </c>
      <c r="I118" s="25">
        <f t="shared" si="28"/>
        <v>7.5</v>
      </c>
      <c r="J118" s="25">
        <f>J37-1</f>
        <v>10</v>
      </c>
      <c r="K118" s="25">
        <v>12</v>
      </c>
      <c r="L118" s="80">
        <v>15</v>
      </c>
    </row>
    <row r="119" spans="2:12" ht="16.5" x14ac:dyDescent="0.35">
      <c r="B119" s="111" t="s">
        <v>45</v>
      </c>
      <c r="C119" s="74" t="s">
        <v>17</v>
      </c>
      <c r="D119" s="95" t="s">
        <v>18</v>
      </c>
      <c r="E119" s="108">
        <f t="shared" si="28"/>
        <v>2</v>
      </c>
      <c r="F119" s="25">
        <f t="shared" si="28"/>
        <v>2.5</v>
      </c>
      <c r="G119" s="25">
        <f t="shared" si="28"/>
        <v>3.5</v>
      </c>
      <c r="H119" s="25">
        <f t="shared" si="28"/>
        <v>4.5</v>
      </c>
      <c r="I119" s="25">
        <f t="shared" si="28"/>
        <v>5.5</v>
      </c>
      <c r="J119" s="25">
        <f>J38-1</f>
        <v>7</v>
      </c>
      <c r="K119" s="25">
        <f t="shared" ref="K119:L121" si="29">K38-1</f>
        <v>9</v>
      </c>
      <c r="L119" s="80">
        <f t="shared" si="29"/>
        <v>12</v>
      </c>
    </row>
    <row r="120" spans="2:12" ht="16.5" x14ac:dyDescent="0.35">
      <c r="B120" s="111" t="s">
        <v>46</v>
      </c>
      <c r="C120" s="74" t="s">
        <v>17</v>
      </c>
      <c r="D120" s="95" t="s">
        <v>18</v>
      </c>
      <c r="E120" s="108">
        <f t="shared" si="28"/>
        <v>1.5</v>
      </c>
      <c r="F120" s="25">
        <f t="shared" si="28"/>
        <v>2</v>
      </c>
      <c r="G120" s="25">
        <f t="shared" si="28"/>
        <v>3</v>
      </c>
      <c r="H120" s="25">
        <f t="shared" si="28"/>
        <v>4</v>
      </c>
      <c r="I120" s="25">
        <f t="shared" si="28"/>
        <v>5</v>
      </c>
      <c r="J120" s="25">
        <f>J39-1</f>
        <v>6.5</v>
      </c>
      <c r="K120" s="25">
        <f t="shared" si="29"/>
        <v>8.5</v>
      </c>
      <c r="L120" s="80">
        <f t="shared" si="29"/>
        <v>11.5</v>
      </c>
    </row>
    <row r="121" spans="2:12" ht="16.5" x14ac:dyDescent="0.35">
      <c r="B121" s="111" t="s">
        <v>44</v>
      </c>
      <c r="C121" s="74" t="s">
        <v>17</v>
      </c>
      <c r="D121" s="95" t="s">
        <v>18</v>
      </c>
      <c r="E121" s="108">
        <f t="shared" si="28"/>
        <v>1.5</v>
      </c>
      <c r="F121" s="25">
        <f t="shared" si="28"/>
        <v>2</v>
      </c>
      <c r="G121" s="25">
        <f t="shared" si="28"/>
        <v>3</v>
      </c>
      <c r="H121" s="25">
        <f t="shared" si="28"/>
        <v>4</v>
      </c>
      <c r="I121" s="25">
        <f t="shared" si="28"/>
        <v>5</v>
      </c>
      <c r="J121" s="25">
        <f>J40-1</f>
        <v>6.5</v>
      </c>
      <c r="K121" s="25">
        <f t="shared" si="29"/>
        <v>8.5</v>
      </c>
      <c r="L121" s="80">
        <f t="shared" si="29"/>
        <v>11.5</v>
      </c>
    </row>
    <row r="122" spans="2:12" ht="16.5" x14ac:dyDescent="0.35">
      <c r="B122" s="73" t="s">
        <v>48</v>
      </c>
      <c r="C122" s="74"/>
      <c r="D122" s="95"/>
      <c r="E122" s="76"/>
      <c r="F122" s="25"/>
      <c r="G122" s="25"/>
      <c r="H122" s="25"/>
      <c r="I122" s="19"/>
      <c r="J122" s="19"/>
      <c r="K122" s="19"/>
      <c r="L122" s="44"/>
    </row>
    <row r="123" spans="2:12" ht="16.5" x14ac:dyDescent="0.35">
      <c r="B123" s="17" t="s">
        <v>49</v>
      </c>
      <c r="C123" s="74" t="s">
        <v>17</v>
      </c>
      <c r="D123" s="95" t="s">
        <v>18</v>
      </c>
      <c r="E123" s="108">
        <f t="shared" ref="E123:G127" si="30">E42-0.5</f>
        <v>3.2</v>
      </c>
      <c r="F123" s="25">
        <f t="shared" si="30"/>
        <v>4</v>
      </c>
      <c r="G123" s="25">
        <f t="shared" si="30"/>
        <v>4.3</v>
      </c>
      <c r="H123" s="25">
        <f>H42-1</f>
        <v>4.7</v>
      </c>
      <c r="I123" s="25">
        <f>I42-1</f>
        <v>7</v>
      </c>
      <c r="J123" s="25">
        <f>J42-1</f>
        <v>8.6999999999999993</v>
      </c>
      <c r="K123" s="25">
        <f>K42-1.5</f>
        <v>9.8000000000000007</v>
      </c>
      <c r="L123" s="44"/>
    </row>
    <row r="124" spans="2:12" ht="16.5" x14ac:dyDescent="0.35">
      <c r="B124" s="17" t="s">
        <v>50</v>
      </c>
      <c r="C124" s="74" t="s">
        <v>17</v>
      </c>
      <c r="D124" s="95" t="s">
        <v>18</v>
      </c>
      <c r="E124" s="108">
        <f t="shared" si="30"/>
        <v>4.8</v>
      </c>
      <c r="F124" s="25">
        <f t="shared" si="30"/>
        <v>7.3</v>
      </c>
      <c r="G124" s="25">
        <f t="shared" si="30"/>
        <v>9.3000000000000007</v>
      </c>
      <c r="H124" s="25">
        <f>H43-1</f>
        <v>10.5</v>
      </c>
      <c r="I124" s="25">
        <f>I43-1</f>
        <v>13.7</v>
      </c>
      <c r="J124" s="25"/>
      <c r="K124" s="25"/>
      <c r="L124" s="44"/>
    </row>
    <row r="125" spans="2:12" ht="16.5" x14ac:dyDescent="0.35">
      <c r="B125" s="73" t="s">
        <v>51</v>
      </c>
      <c r="C125" s="74" t="s">
        <v>17</v>
      </c>
      <c r="D125" s="95" t="s">
        <v>18</v>
      </c>
      <c r="E125" s="108">
        <f t="shared" si="30"/>
        <v>2.2999999999999998</v>
      </c>
      <c r="F125" s="25">
        <f t="shared" si="30"/>
        <v>3.2</v>
      </c>
      <c r="G125" s="25">
        <f t="shared" si="30"/>
        <v>3.5</v>
      </c>
      <c r="H125" s="25">
        <f>H44-1</f>
        <v>3.8</v>
      </c>
      <c r="I125" s="25">
        <f>I44-1</f>
        <v>4.7</v>
      </c>
      <c r="J125" s="91"/>
      <c r="K125" s="19"/>
      <c r="L125" s="44"/>
    </row>
    <row r="126" spans="2:12" ht="16.5" x14ac:dyDescent="0.35">
      <c r="B126" s="73" t="s">
        <v>52</v>
      </c>
      <c r="C126" s="74" t="s">
        <v>17</v>
      </c>
      <c r="D126" s="95" t="s">
        <v>18</v>
      </c>
      <c r="E126" s="108">
        <f t="shared" si="30"/>
        <v>2.5</v>
      </c>
      <c r="F126" s="25">
        <f t="shared" si="30"/>
        <v>3.5</v>
      </c>
      <c r="G126" s="25">
        <f t="shared" si="30"/>
        <v>4.5</v>
      </c>
      <c r="H126" s="25">
        <f>H45-0.5</f>
        <v>5.5</v>
      </c>
      <c r="I126" s="25">
        <f>I45-0.5</f>
        <v>7.5</v>
      </c>
      <c r="J126" s="25">
        <f>J45-0.5</f>
        <v>9.5</v>
      </c>
      <c r="K126" s="91"/>
      <c r="L126" s="44"/>
    </row>
    <row r="127" spans="2:12" ht="16.5" x14ac:dyDescent="0.35">
      <c r="B127" s="73" t="s">
        <v>53</v>
      </c>
      <c r="C127" s="59" t="s">
        <v>17</v>
      </c>
      <c r="D127" s="93" t="s">
        <v>18</v>
      </c>
      <c r="E127" s="13">
        <f t="shared" si="30"/>
        <v>4.8</v>
      </c>
      <c r="F127" s="14">
        <f t="shared" si="30"/>
        <v>5.7</v>
      </c>
      <c r="G127" s="14">
        <f t="shared" si="30"/>
        <v>6.8</v>
      </c>
      <c r="H127" s="14">
        <f>H46-1</f>
        <v>8</v>
      </c>
      <c r="I127" s="14">
        <f>I46-1</f>
        <v>9.5</v>
      </c>
      <c r="J127" s="14">
        <f>J46-1.5</f>
        <v>11.5</v>
      </c>
      <c r="K127" s="14">
        <f>K46-2</f>
        <v>12.7</v>
      </c>
      <c r="L127" s="44"/>
    </row>
    <row r="128" spans="2:12" ht="16.5" x14ac:dyDescent="0.35">
      <c r="B128" s="73" t="s">
        <v>54</v>
      </c>
      <c r="C128" s="74"/>
      <c r="D128" s="95"/>
      <c r="E128" s="76"/>
      <c r="F128" s="25"/>
      <c r="G128" s="25"/>
      <c r="H128" s="25"/>
      <c r="I128" s="19"/>
      <c r="J128" s="19"/>
      <c r="K128" s="19"/>
      <c r="L128" s="44"/>
    </row>
    <row r="129" spans="2:12" ht="16.5" x14ac:dyDescent="0.35">
      <c r="B129" s="111" t="s">
        <v>55</v>
      </c>
      <c r="C129" s="74" t="s">
        <v>17</v>
      </c>
      <c r="D129" s="95" t="s">
        <v>18</v>
      </c>
      <c r="E129" s="108">
        <f t="shared" ref="E129:H133" si="31">E48-0.5</f>
        <v>2.5</v>
      </c>
      <c r="F129" s="25">
        <f t="shared" si="31"/>
        <v>3.5</v>
      </c>
      <c r="G129" s="25">
        <f t="shared" si="31"/>
        <v>4.5</v>
      </c>
      <c r="H129" s="25">
        <f t="shared" si="31"/>
        <v>6.5</v>
      </c>
      <c r="I129" s="25">
        <f>I48-1</f>
        <v>9</v>
      </c>
      <c r="J129" s="25"/>
      <c r="K129" s="19"/>
      <c r="L129" s="44"/>
    </row>
    <row r="130" spans="2:12" ht="16.5" x14ac:dyDescent="0.35">
      <c r="B130" s="111" t="s">
        <v>56</v>
      </c>
      <c r="C130" s="74" t="s">
        <v>17</v>
      </c>
      <c r="D130" s="95" t="s">
        <v>18</v>
      </c>
      <c r="E130" s="108">
        <f t="shared" si="31"/>
        <v>2.5</v>
      </c>
      <c r="F130" s="25">
        <f t="shared" si="31"/>
        <v>3.5</v>
      </c>
      <c r="G130" s="25">
        <f t="shared" si="31"/>
        <v>4.5</v>
      </c>
      <c r="H130" s="25">
        <f t="shared" si="31"/>
        <v>6.5</v>
      </c>
      <c r="I130" s="25">
        <f>I49-1</f>
        <v>9</v>
      </c>
      <c r="J130" s="19"/>
      <c r="K130" s="19"/>
      <c r="L130" s="44"/>
    </row>
    <row r="131" spans="2:12" ht="16.5" x14ac:dyDescent="0.35">
      <c r="B131" s="111" t="s">
        <v>57</v>
      </c>
      <c r="C131" s="74" t="s">
        <v>17</v>
      </c>
      <c r="D131" s="95" t="s">
        <v>18</v>
      </c>
      <c r="E131" s="108">
        <f t="shared" si="31"/>
        <v>2.5</v>
      </c>
      <c r="F131" s="25">
        <f t="shared" si="31"/>
        <v>3.5</v>
      </c>
      <c r="G131" s="25">
        <f t="shared" si="31"/>
        <v>4.5</v>
      </c>
      <c r="H131" s="25">
        <f t="shared" si="31"/>
        <v>6.5</v>
      </c>
      <c r="I131" s="25">
        <f>I50-1</f>
        <v>9</v>
      </c>
      <c r="J131" s="19"/>
      <c r="K131" s="19"/>
      <c r="L131" s="44"/>
    </row>
    <row r="132" spans="2:12" ht="16.5" x14ac:dyDescent="0.35">
      <c r="B132" s="111" t="s">
        <v>58</v>
      </c>
      <c r="C132" s="74" t="s">
        <v>17</v>
      </c>
      <c r="D132" s="95" t="s">
        <v>18</v>
      </c>
      <c r="E132" s="108">
        <f t="shared" si="31"/>
        <v>2.5</v>
      </c>
      <c r="F132" s="25">
        <f t="shared" si="31"/>
        <v>3.5</v>
      </c>
      <c r="G132" s="25">
        <f t="shared" si="31"/>
        <v>4.5</v>
      </c>
      <c r="H132" s="25">
        <f t="shared" si="31"/>
        <v>6.5</v>
      </c>
      <c r="I132" s="25">
        <f>I51-1</f>
        <v>9</v>
      </c>
      <c r="J132" s="19"/>
      <c r="K132" s="19"/>
      <c r="L132" s="44"/>
    </row>
    <row r="133" spans="2:12" ht="16.5" x14ac:dyDescent="0.35">
      <c r="B133" s="73" t="s">
        <v>59</v>
      </c>
      <c r="C133" s="74" t="s">
        <v>17</v>
      </c>
      <c r="D133" s="95" t="s">
        <v>18</v>
      </c>
      <c r="E133" s="108">
        <f t="shared" si="31"/>
        <v>3</v>
      </c>
      <c r="F133" s="25">
        <f t="shared" si="31"/>
        <v>4</v>
      </c>
      <c r="G133" s="25">
        <f t="shared" si="31"/>
        <v>5.5</v>
      </c>
      <c r="H133" s="25">
        <f t="shared" si="31"/>
        <v>7.5</v>
      </c>
      <c r="I133" s="25">
        <f>I52-1</f>
        <v>11</v>
      </c>
      <c r="J133" s="25"/>
      <c r="K133" s="91"/>
      <c r="L133" s="44"/>
    </row>
    <row r="134" spans="2:12" ht="16.5" x14ac:dyDescent="0.35">
      <c r="B134" s="98" t="s">
        <v>60</v>
      </c>
      <c r="C134" s="74"/>
      <c r="D134" s="95"/>
      <c r="E134" s="76"/>
      <c r="F134" s="25"/>
      <c r="G134" s="25"/>
      <c r="H134" s="25"/>
      <c r="I134" s="19"/>
      <c r="J134" s="19"/>
      <c r="K134" s="19"/>
      <c r="L134" s="44"/>
    </row>
    <row r="135" spans="2:12" ht="16.5" x14ac:dyDescent="0.35">
      <c r="B135" s="17" t="s">
        <v>61</v>
      </c>
      <c r="C135" s="74" t="s">
        <v>17</v>
      </c>
      <c r="D135" s="95" t="s">
        <v>18</v>
      </c>
      <c r="E135" s="108">
        <f t="shared" ref="E135:F137" si="32">E54-0.5</f>
        <v>4.8</v>
      </c>
      <c r="F135" s="25">
        <f t="shared" si="32"/>
        <v>9.8000000000000007</v>
      </c>
      <c r="G135" s="25">
        <f>G54-1</f>
        <v>13.8</v>
      </c>
      <c r="H135" s="25">
        <f>H54-2</f>
        <v>21</v>
      </c>
      <c r="I135" s="25">
        <f>I54-3</f>
        <v>37</v>
      </c>
      <c r="J135" s="25"/>
      <c r="K135" s="91"/>
      <c r="L135" s="44"/>
    </row>
    <row r="136" spans="2:12" ht="16.5" x14ac:dyDescent="0.35">
      <c r="B136" s="17" t="s">
        <v>62</v>
      </c>
      <c r="C136" s="74" t="s">
        <v>17</v>
      </c>
      <c r="D136" s="95" t="s">
        <v>18</v>
      </c>
      <c r="E136" s="108">
        <f t="shared" si="32"/>
        <v>5.3</v>
      </c>
      <c r="F136" s="25">
        <f t="shared" si="32"/>
        <v>10.3</v>
      </c>
      <c r="G136" s="25">
        <f>G55-1</f>
        <v>14.3</v>
      </c>
      <c r="H136" s="25">
        <f>H55-2</f>
        <v>22</v>
      </c>
      <c r="I136" s="25">
        <f>I55-3</f>
        <v>38</v>
      </c>
      <c r="J136" s="19"/>
      <c r="K136" s="87"/>
      <c r="L136" s="44"/>
    </row>
    <row r="137" spans="2:12" ht="16.5" x14ac:dyDescent="0.35">
      <c r="B137" s="17" t="s">
        <v>63</v>
      </c>
      <c r="C137" s="74" t="s">
        <v>17</v>
      </c>
      <c r="D137" s="95" t="s">
        <v>18</v>
      </c>
      <c r="E137" s="108">
        <f t="shared" si="32"/>
        <v>5.8</v>
      </c>
      <c r="F137" s="25">
        <f t="shared" si="32"/>
        <v>10.8</v>
      </c>
      <c r="G137" s="25">
        <f>G56-1</f>
        <v>14.8</v>
      </c>
      <c r="H137" s="25">
        <f>H56-2</f>
        <v>24</v>
      </c>
      <c r="I137" s="25">
        <f>I56-3</f>
        <v>40</v>
      </c>
      <c r="J137" s="19"/>
      <c r="K137" s="87"/>
      <c r="L137" s="44"/>
    </row>
    <row r="138" spans="2:12" ht="16.5" x14ac:dyDescent="0.35">
      <c r="B138" s="73" t="s">
        <v>64</v>
      </c>
      <c r="C138" s="74"/>
      <c r="D138" s="95"/>
      <c r="E138" s="76"/>
      <c r="F138" s="25"/>
      <c r="G138" s="25"/>
      <c r="H138" s="25"/>
      <c r="I138" s="19"/>
      <c r="J138" s="19"/>
      <c r="K138" s="19"/>
      <c r="L138" s="44"/>
    </row>
    <row r="139" spans="2:12" ht="16.5" x14ac:dyDescent="0.35">
      <c r="B139" s="111" t="s">
        <v>65</v>
      </c>
      <c r="C139" s="74" t="s">
        <v>17</v>
      </c>
      <c r="D139" s="95" t="s">
        <v>18</v>
      </c>
      <c r="E139" s="108">
        <f t="shared" ref="E139:I140" si="33">E58-0.5</f>
        <v>2</v>
      </c>
      <c r="F139" s="25">
        <f t="shared" si="33"/>
        <v>3</v>
      </c>
      <c r="G139" s="25">
        <f t="shared" si="33"/>
        <v>4</v>
      </c>
      <c r="H139" s="25">
        <f t="shared" si="33"/>
        <v>5</v>
      </c>
      <c r="I139" s="25">
        <f t="shared" si="33"/>
        <v>6</v>
      </c>
      <c r="J139" s="25">
        <f t="shared" ref="J139:L140" si="34">J58-1</f>
        <v>7.5</v>
      </c>
      <c r="K139" s="25">
        <f t="shared" si="34"/>
        <v>8.5</v>
      </c>
      <c r="L139" s="80">
        <f t="shared" si="34"/>
        <v>10</v>
      </c>
    </row>
    <row r="140" spans="2:12" ht="16.5" x14ac:dyDescent="0.35">
      <c r="B140" s="111" t="s">
        <v>66</v>
      </c>
      <c r="C140" s="74" t="s">
        <v>17</v>
      </c>
      <c r="D140" s="95" t="s">
        <v>18</v>
      </c>
      <c r="E140" s="108">
        <f t="shared" si="33"/>
        <v>2.5</v>
      </c>
      <c r="F140" s="25">
        <f t="shared" si="33"/>
        <v>3.5</v>
      </c>
      <c r="G140" s="25">
        <f t="shared" si="33"/>
        <v>4.5</v>
      </c>
      <c r="H140" s="25">
        <f t="shared" si="33"/>
        <v>5.5</v>
      </c>
      <c r="I140" s="25">
        <f t="shared" si="33"/>
        <v>6.5</v>
      </c>
      <c r="J140" s="25">
        <f t="shared" si="34"/>
        <v>8</v>
      </c>
      <c r="K140" s="25">
        <f t="shared" si="34"/>
        <v>9.5</v>
      </c>
      <c r="L140" s="80">
        <f t="shared" si="34"/>
        <v>11</v>
      </c>
    </row>
    <row r="141" spans="2:12" ht="16.5" x14ac:dyDescent="0.35">
      <c r="B141" s="73" t="s">
        <v>67</v>
      </c>
      <c r="C141" s="74"/>
      <c r="D141" s="95"/>
      <c r="E141" s="76"/>
      <c r="F141" s="25"/>
      <c r="G141" s="25"/>
      <c r="H141" s="25"/>
      <c r="I141" s="19"/>
      <c r="J141" s="19"/>
      <c r="K141" s="19"/>
      <c r="L141" s="44"/>
    </row>
    <row r="142" spans="2:12" ht="16.5" x14ac:dyDescent="0.35">
      <c r="B142" s="17" t="s">
        <v>68</v>
      </c>
      <c r="C142" s="74" t="s">
        <v>17</v>
      </c>
      <c r="D142" s="95" t="s">
        <v>18</v>
      </c>
      <c r="E142" s="108">
        <f t="shared" ref="E142:H146" si="35">E61-0.5</f>
        <v>2.2999999999999998</v>
      </c>
      <c r="F142" s="25">
        <f t="shared" si="35"/>
        <v>3.2</v>
      </c>
      <c r="G142" s="25">
        <f t="shared" si="35"/>
        <v>3.5</v>
      </c>
      <c r="H142" s="25">
        <f t="shared" si="35"/>
        <v>4.3</v>
      </c>
      <c r="I142" s="25">
        <f>I61-1</f>
        <v>6.3</v>
      </c>
      <c r="J142" s="25">
        <f>J61-1</f>
        <v>7</v>
      </c>
      <c r="K142" s="25">
        <f>K61-1.5</f>
        <v>10.7</v>
      </c>
      <c r="L142" s="44"/>
    </row>
    <row r="143" spans="2:12" ht="16.5" x14ac:dyDescent="0.35">
      <c r="B143" s="17" t="s">
        <v>69</v>
      </c>
      <c r="C143" s="74" t="s">
        <v>17</v>
      </c>
      <c r="D143" s="95" t="s">
        <v>18</v>
      </c>
      <c r="E143" s="108">
        <f t="shared" si="35"/>
        <v>2.2999999999999998</v>
      </c>
      <c r="F143" s="25">
        <f t="shared" si="35"/>
        <v>3.2</v>
      </c>
      <c r="G143" s="25">
        <f t="shared" si="35"/>
        <v>5.2</v>
      </c>
      <c r="H143" s="25">
        <f t="shared" si="35"/>
        <v>8.5</v>
      </c>
      <c r="I143" s="25">
        <f>I62-1</f>
        <v>9.5</v>
      </c>
      <c r="J143" s="25"/>
      <c r="K143" s="25"/>
      <c r="L143" s="44"/>
    </row>
    <row r="144" spans="2:12" ht="16.5" x14ac:dyDescent="0.35">
      <c r="B144" s="17" t="s">
        <v>70</v>
      </c>
      <c r="C144" s="74" t="s">
        <v>17</v>
      </c>
      <c r="D144" s="95" t="s">
        <v>18</v>
      </c>
      <c r="E144" s="108">
        <f t="shared" si="35"/>
        <v>2.2999999999999998</v>
      </c>
      <c r="F144" s="25">
        <f t="shared" si="35"/>
        <v>3.2</v>
      </c>
      <c r="G144" s="25">
        <f t="shared" si="35"/>
        <v>5.2</v>
      </c>
      <c r="H144" s="25">
        <f t="shared" si="35"/>
        <v>8.5</v>
      </c>
      <c r="I144" s="25"/>
      <c r="J144" s="25"/>
      <c r="K144" s="25"/>
      <c r="L144" s="44"/>
    </row>
    <row r="145" spans="2:12" ht="16.5" x14ac:dyDescent="0.35">
      <c r="B145" s="17" t="s">
        <v>71</v>
      </c>
      <c r="C145" s="74" t="s">
        <v>17</v>
      </c>
      <c r="D145" s="95" t="s">
        <v>18</v>
      </c>
      <c r="E145" s="108">
        <f t="shared" si="35"/>
        <v>2.2999999999999998</v>
      </c>
      <c r="F145" s="25">
        <f t="shared" si="35"/>
        <v>3.2</v>
      </c>
      <c r="G145" s="25">
        <f t="shared" si="35"/>
        <v>5.2</v>
      </c>
      <c r="H145" s="25">
        <f t="shared" si="35"/>
        <v>8.5</v>
      </c>
      <c r="I145" s="25">
        <f>I64-1</f>
        <v>9.5</v>
      </c>
      <c r="J145" s="25">
        <f>J64-1.5</f>
        <v>11.5</v>
      </c>
      <c r="K145" s="25">
        <f>K64-1.5</f>
        <v>13.2</v>
      </c>
      <c r="L145" s="44"/>
    </row>
    <row r="146" spans="2:12" ht="16.5" x14ac:dyDescent="0.35">
      <c r="B146" s="111" t="s">
        <v>72</v>
      </c>
      <c r="C146" s="74" t="s">
        <v>17</v>
      </c>
      <c r="D146" s="95" t="s">
        <v>18</v>
      </c>
      <c r="E146" s="108">
        <f t="shared" si="35"/>
        <v>2.2999999999999998</v>
      </c>
      <c r="F146" s="25">
        <f t="shared" si="35"/>
        <v>3.2</v>
      </c>
      <c r="G146" s="25">
        <f t="shared" si="35"/>
        <v>5.2</v>
      </c>
      <c r="H146" s="25">
        <f t="shared" si="35"/>
        <v>8.5</v>
      </c>
      <c r="I146" s="25"/>
      <c r="J146" s="25"/>
      <c r="K146" s="25"/>
      <c r="L146" s="44"/>
    </row>
    <row r="147" spans="2:12" ht="16.5" x14ac:dyDescent="0.35">
      <c r="B147" s="111" t="s">
        <v>73</v>
      </c>
      <c r="C147" s="74" t="s">
        <v>17</v>
      </c>
      <c r="D147" s="95" t="s">
        <v>18</v>
      </c>
      <c r="E147" s="108">
        <f t="shared" ref="E147:G152" si="36">E66-0.5</f>
        <v>2.2999999999999998</v>
      </c>
      <c r="F147" s="25">
        <f t="shared" si="36"/>
        <v>3.2</v>
      </c>
      <c r="G147" s="25">
        <f t="shared" si="36"/>
        <v>5.2</v>
      </c>
      <c r="H147" s="25"/>
      <c r="I147" s="25"/>
      <c r="J147" s="25"/>
      <c r="K147" s="25"/>
      <c r="L147" s="44"/>
    </row>
    <row r="148" spans="2:12" ht="16.5" x14ac:dyDescent="0.35">
      <c r="B148" s="112" t="s">
        <v>74</v>
      </c>
      <c r="C148" s="74" t="s">
        <v>17</v>
      </c>
      <c r="D148" s="95" t="s">
        <v>18</v>
      </c>
      <c r="E148" s="108">
        <f t="shared" si="36"/>
        <v>2.2999999999999998</v>
      </c>
      <c r="F148" s="25">
        <f t="shared" si="36"/>
        <v>3.2</v>
      </c>
      <c r="G148" s="25">
        <f t="shared" si="36"/>
        <v>5.2</v>
      </c>
      <c r="H148" s="25">
        <f>H67-0.5</f>
        <v>8.5</v>
      </c>
      <c r="I148" s="25">
        <f>I67-1</f>
        <v>9.5</v>
      </c>
      <c r="J148" s="25">
        <f t="shared" ref="J148:K151" si="37">J67-1.5</f>
        <v>11.5</v>
      </c>
      <c r="K148" s="25">
        <f t="shared" si="37"/>
        <v>13.2</v>
      </c>
      <c r="L148" s="44"/>
    </row>
    <row r="149" spans="2:12" ht="16.5" x14ac:dyDescent="0.35">
      <c r="B149" s="112" t="s">
        <v>75</v>
      </c>
      <c r="C149" s="74" t="s">
        <v>17</v>
      </c>
      <c r="D149" s="95" t="s">
        <v>18</v>
      </c>
      <c r="E149" s="108">
        <f t="shared" si="36"/>
        <v>2.2999999999999998</v>
      </c>
      <c r="F149" s="25">
        <f t="shared" si="36"/>
        <v>3.2</v>
      </c>
      <c r="G149" s="25">
        <f t="shared" si="36"/>
        <v>5.2</v>
      </c>
      <c r="H149" s="25">
        <f>H68-0.5</f>
        <v>8.5</v>
      </c>
      <c r="I149" s="25">
        <f>I68-1</f>
        <v>9.5</v>
      </c>
      <c r="J149" s="25">
        <f t="shared" si="37"/>
        <v>11.5</v>
      </c>
      <c r="K149" s="25">
        <f t="shared" si="37"/>
        <v>13.2</v>
      </c>
      <c r="L149" s="44"/>
    </row>
    <row r="150" spans="2:12" ht="16.5" x14ac:dyDescent="0.35">
      <c r="B150" s="112" t="s">
        <v>76</v>
      </c>
      <c r="C150" s="74" t="s">
        <v>17</v>
      </c>
      <c r="D150" s="95" t="s">
        <v>18</v>
      </c>
      <c r="E150" s="108">
        <f t="shared" si="36"/>
        <v>2.8</v>
      </c>
      <c r="F150" s="25">
        <f t="shared" si="36"/>
        <v>3.7</v>
      </c>
      <c r="G150" s="25">
        <f t="shared" si="36"/>
        <v>5.7</v>
      </c>
      <c r="H150" s="25">
        <f>H69-0.5</f>
        <v>9</v>
      </c>
      <c r="I150" s="25">
        <f>I69-1</f>
        <v>10</v>
      </c>
      <c r="J150" s="25">
        <f t="shared" si="37"/>
        <v>12</v>
      </c>
      <c r="K150" s="25">
        <f t="shared" si="37"/>
        <v>13.7</v>
      </c>
      <c r="L150" s="44"/>
    </row>
    <row r="151" spans="2:12" ht="16.5" x14ac:dyDescent="0.35">
      <c r="B151" s="113" t="s">
        <v>77</v>
      </c>
      <c r="C151" s="74" t="s">
        <v>17</v>
      </c>
      <c r="D151" s="95" t="s">
        <v>18</v>
      </c>
      <c r="E151" s="108">
        <f t="shared" si="36"/>
        <v>2.8</v>
      </c>
      <c r="F151" s="25">
        <f t="shared" si="36"/>
        <v>3.7</v>
      </c>
      <c r="G151" s="25">
        <f t="shared" si="36"/>
        <v>4</v>
      </c>
      <c r="H151" s="25">
        <f>H70-0.5</f>
        <v>4.8</v>
      </c>
      <c r="I151" s="25">
        <f>I70-1</f>
        <v>6.8</v>
      </c>
      <c r="J151" s="25">
        <f t="shared" si="37"/>
        <v>7</v>
      </c>
      <c r="K151" s="25">
        <f t="shared" si="37"/>
        <v>11.2</v>
      </c>
      <c r="L151" s="44"/>
    </row>
    <row r="152" spans="2:12" ht="16.5" x14ac:dyDescent="0.35">
      <c r="B152" s="73" t="s">
        <v>78</v>
      </c>
      <c r="C152" s="74" t="s">
        <v>17</v>
      </c>
      <c r="D152" s="95" t="s">
        <v>18</v>
      </c>
      <c r="E152" s="108">
        <f t="shared" si="36"/>
        <v>2</v>
      </c>
      <c r="F152" s="25">
        <f t="shared" si="36"/>
        <v>3</v>
      </c>
      <c r="G152" s="25">
        <f t="shared" si="36"/>
        <v>4</v>
      </c>
      <c r="H152" s="25">
        <f>H71-0.5</f>
        <v>5.5</v>
      </c>
      <c r="I152" s="25">
        <f>I71-0.5</f>
        <v>7</v>
      </c>
      <c r="J152" s="25">
        <f>J71-1</f>
        <v>8</v>
      </c>
      <c r="K152" s="25">
        <f>K71-1</f>
        <v>9.5</v>
      </c>
      <c r="L152" s="80">
        <f>L71-1</f>
        <v>11</v>
      </c>
    </row>
    <row r="153" spans="2:12" ht="16.5" x14ac:dyDescent="0.35">
      <c r="B153" s="73" t="s">
        <v>92</v>
      </c>
      <c r="C153" s="74" t="s">
        <v>17</v>
      </c>
      <c r="D153" s="95" t="s">
        <v>18</v>
      </c>
      <c r="E153" s="76">
        <v>2</v>
      </c>
      <c r="F153" s="25">
        <v>3</v>
      </c>
      <c r="G153" s="25">
        <v>4</v>
      </c>
      <c r="H153" s="25">
        <v>5</v>
      </c>
      <c r="I153" s="19">
        <v>6</v>
      </c>
      <c r="J153" s="19">
        <v>8</v>
      </c>
      <c r="K153" s="19">
        <v>10</v>
      </c>
      <c r="L153" s="44">
        <v>15</v>
      </c>
    </row>
    <row r="154" spans="2:12" ht="16.5" x14ac:dyDescent="0.35">
      <c r="B154" s="73" t="s">
        <v>93</v>
      </c>
      <c r="C154" s="74" t="s">
        <v>17</v>
      </c>
      <c r="D154" s="95" t="s">
        <v>18</v>
      </c>
      <c r="E154" s="76">
        <v>1.5</v>
      </c>
      <c r="F154" s="25">
        <v>2</v>
      </c>
      <c r="G154" s="25">
        <v>2.5</v>
      </c>
      <c r="H154" s="25">
        <v>3</v>
      </c>
      <c r="I154" s="19">
        <v>4.5</v>
      </c>
      <c r="J154" s="19">
        <v>6</v>
      </c>
      <c r="K154" s="19">
        <v>7</v>
      </c>
      <c r="L154" s="44">
        <v>8</v>
      </c>
    </row>
    <row r="155" spans="2:12" ht="16.5" x14ac:dyDescent="0.35">
      <c r="B155" s="73" t="s">
        <v>79</v>
      </c>
      <c r="C155" s="74" t="s">
        <v>17</v>
      </c>
      <c r="D155" s="95" t="s">
        <v>18</v>
      </c>
      <c r="E155" s="76">
        <v>1</v>
      </c>
      <c r="F155" s="25">
        <v>1.5</v>
      </c>
      <c r="G155" s="25">
        <v>2</v>
      </c>
      <c r="H155" s="25">
        <v>2.5</v>
      </c>
      <c r="I155" s="19">
        <v>3</v>
      </c>
      <c r="J155" s="19">
        <v>3.5</v>
      </c>
      <c r="K155" s="19">
        <v>4</v>
      </c>
      <c r="L155" s="44">
        <v>5</v>
      </c>
    </row>
    <row r="156" spans="2:12" ht="16.5" x14ac:dyDescent="0.35">
      <c r="B156" s="73" t="s">
        <v>80</v>
      </c>
      <c r="C156" s="74" t="s">
        <v>17</v>
      </c>
      <c r="D156" s="95" t="s">
        <v>18</v>
      </c>
      <c r="E156" s="76">
        <v>1</v>
      </c>
      <c r="F156" s="25">
        <v>2</v>
      </c>
      <c r="G156" s="25">
        <v>3</v>
      </c>
      <c r="H156" s="25">
        <v>4</v>
      </c>
      <c r="I156" s="19">
        <v>5</v>
      </c>
      <c r="J156" s="19">
        <v>6</v>
      </c>
      <c r="K156" s="19">
        <v>7</v>
      </c>
      <c r="L156" s="44">
        <v>8</v>
      </c>
    </row>
    <row r="157" spans="2:12" ht="16.5" x14ac:dyDescent="0.35">
      <c r="B157" s="73" t="s">
        <v>94</v>
      </c>
      <c r="C157" s="74" t="s">
        <v>17</v>
      </c>
      <c r="D157" s="95" t="s">
        <v>18</v>
      </c>
      <c r="E157" s="76">
        <v>1</v>
      </c>
      <c r="F157" s="25">
        <v>2</v>
      </c>
      <c r="G157" s="25">
        <v>3</v>
      </c>
      <c r="H157" s="25">
        <v>4</v>
      </c>
      <c r="I157" s="19">
        <v>5</v>
      </c>
      <c r="J157" s="19">
        <v>6.5</v>
      </c>
      <c r="K157" s="19">
        <v>8.5</v>
      </c>
      <c r="L157" s="44">
        <v>10</v>
      </c>
    </row>
    <row r="158" spans="2:12" ht="16.5" x14ac:dyDescent="0.35">
      <c r="B158" s="73" t="s">
        <v>81</v>
      </c>
      <c r="C158" s="74" t="s">
        <v>17</v>
      </c>
      <c r="D158" s="95" t="s">
        <v>18</v>
      </c>
      <c r="E158" s="76">
        <v>1</v>
      </c>
      <c r="F158" s="25">
        <v>2.5</v>
      </c>
      <c r="G158" s="25">
        <v>3.5</v>
      </c>
      <c r="H158" s="25">
        <v>4.5</v>
      </c>
      <c r="I158" s="19">
        <v>6</v>
      </c>
      <c r="J158" s="19">
        <v>8</v>
      </c>
      <c r="K158" s="19">
        <v>10</v>
      </c>
      <c r="L158" s="44">
        <v>12</v>
      </c>
    </row>
    <row r="159" spans="2:12" ht="16.5" x14ac:dyDescent="0.35">
      <c r="B159" s="73" t="s">
        <v>82</v>
      </c>
      <c r="C159" s="74" t="s">
        <v>17</v>
      </c>
      <c r="D159" s="95" t="s">
        <v>18</v>
      </c>
      <c r="E159" s="108">
        <f>E158+1</f>
        <v>2</v>
      </c>
      <c r="F159" s="25">
        <f t="shared" ref="F159:H159" si="38">F158+1</f>
        <v>3.5</v>
      </c>
      <c r="G159" s="25">
        <f t="shared" si="38"/>
        <v>4.5</v>
      </c>
      <c r="H159" s="25">
        <f t="shared" si="38"/>
        <v>5.5</v>
      </c>
      <c r="I159" s="25">
        <f>I158+1.5</f>
        <v>7.5</v>
      </c>
      <c r="J159" s="25">
        <f>J158+2</f>
        <v>10</v>
      </c>
      <c r="K159" s="25">
        <f>K158+2</f>
        <v>12</v>
      </c>
      <c r="L159" s="80">
        <f>L158+3</f>
        <v>15</v>
      </c>
    </row>
    <row r="160" spans="2:12" ht="16.5" x14ac:dyDescent="0.35">
      <c r="B160" s="73" t="s">
        <v>83</v>
      </c>
      <c r="C160" s="74" t="s">
        <v>17</v>
      </c>
      <c r="D160" s="95" t="s">
        <v>18</v>
      </c>
      <c r="E160" s="108">
        <f>E156</f>
        <v>1</v>
      </c>
      <c r="F160" s="25">
        <f t="shared" ref="F160:L160" si="39">F156</f>
        <v>2</v>
      </c>
      <c r="G160" s="25">
        <f t="shared" si="39"/>
        <v>3</v>
      </c>
      <c r="H160" s="25">
        <f t="shared" si="39"/>
        <v>4</v>
      </c>
      <c r="I160" s="25">
        <f t="shared" si="39"/>
        <v>5</v>
      </c>
      <c r="J160" s="25">
        <f t="shared" si="39"/>
        <v>6</v>
      </c>
      <c r="K160" s="25">
        <f t="shared" si="39"/>
        <v>7</v>
      </c>
      <c r="L160" s="80">
        <f t="shared" si="39"/>
        <v>8</v>
      </c>
    </row>
    <row r="161" spans="2:12" ht="16.5" x14ac:dyDescent="0.35">
      <c r="B161" s="73" t="s">
        <v>84</v>
      </c>
      <c r="C161" s="74" t="s">
        <v>17</v>
      </c>
      <c r="D161" s="95" t="s">
        <v>18</v>
      </c>
      <c r="E161" s="108">
        <f>E160+0.5</f>
        <v>1.5</v>
      </c>
      <c r="F161" s="25">
        <f t="shared" ref="F161:L161" si="40">F160+0.5</f>
        <v>2.5</v>
      </c>
      <c r="G161" s="25">
        <f t="shared" si="40"/>
        <v>3.5</v>
      </c>
      <c r="H161" s="25">
        <f t="shared" si="40"/>
        <v>4.5</v>
      </c>
      <c r="I161" s="25">
        <f t="shared" si="40"/>
        <v>5.5</v>
      </c>
      <c r="J161" s="25">
        <f t="shared" si="40"/>
        <v>6.5</v>
      </c>
      <c r="K161" s="25">
        <f t="shared" si="40"/>
        <v>7.5</v>
      </c>
      <c r="L161" s="80">
        <f t="shared" si="40"/>
        <v>8.5</v>
      </c>
    </row>
    <row r="162" spans="2:12" ht="16.5" x14ac:dyDescent="0.35">
      <c r="B162" s="73" t="s">
        <v>85</v>
      </c>
      <c r="C162" s="74" t="s">
        <v>17</v>
      </c>
      <c r="D162" s="95" t="s">
        <v>18</v>
      </c>
      <c r="E162" s="108">
        <f>E160</f>
        <v>1</v>
      </c>
      <c r="F162" s="25">
        <f t="shared" ref="F162:L162" si="41">F160</f>
        <v>2</v>
      </c>
      <c r="G162" s="25">
        <f t="shared" si="41"/>
        <v>3</v>
      </c>
      <c r="H162" s="25">
        <f t="shared" si="41"/>
        <v>4</v>
      </c>
      <c r="I162" s="25">
        <f t="shared" si="41"/>
        <v>5</v>
      </c>
      <c r="J162" s="25">
        <f t="shared" si="41"/>
        <v>6</v>
      </c>
      <c r="K162" s="25">
        <f t="shared" si="41"/>
        <v>7</v>
      </c>
      <c r="L162" s="80">
        <f t="shared" si="41"/>
        <v>8</v>
      </c>
    </row>
    <row r="163" spans="2:12" ht="16.5" x14ac:dyDescent="0.35">
      <c r="B163" s="73" t="s">
        <v>86</v>
      </c>
      <c r="C163" s="74" t="s">
        <v>17</v>
      </c>
      <c r="D163" s="95" t="s">
        <v>18</v>
      </c>
      <c r="E163" s="76">
        <f>E162-0.5</f>
        <v>0.5</v>
      </c>
      <c r="F163" s="25">
        <f t="shared" ref="F163:L163" si="42">F162-0.5</f>
        <v>1.5</v>
      </c>
      <c r="G163" s="25">
        <f t="shared" si="42"/>
        <v>2.5</v>
      </c>
      <c r="H163" s="25">
        <f t="shared" si="42"/>
        <v>3.5</v>
      </c>
      <c r="I163" s="19">
        <f t="shared" si="42"/>
        <v>4.5</v>
      </c>
      <c r="J163" s="19">
        <f t="shared" si="42"/>
        <v>5.5</v>
      </c>
      <c r="K163" s="19">
        <f t="shared" si="42"/>
        <v>6.5</v>
      </c>
      <c r="L163" s="44">
        <f t="shared" si="42"/>
        <v>7.5</v>
      </c>
    </row>
    <row r="164" spans="2:12" ht="16.5" x14ac:dyDescent="0.35">
      <c r="B164" s="73" t="s">
        <v>87</v>
      </c>
      <c r="C164" s="74" t="s">
        <v>17</v>
      </c>
      <c r="D164" s="95" t="s">
        <v>18</v>
      </c>
      <c r="E164" s="76">
        <v>1</v>
      </c>
      <c r="F164" s="25">
        <v>2.5</v>
      </c>
      <c r="G164" s="25">
        <v>3.5</v>
      </c>
      <c r="H164" s="25">
        <v>4.5</v>
      </c>
      <c r="I164" s="19">
        <v>6</v>
      </c>
      <c r="J164" s="19">
        <v>8</v>
      </c>
      <c r="K164" s="19">
        <v>10</v>
      </c>
      <c r="L164" s="44">
        <v>12</v>
      </c>
    </row>
    <row r="165" spans="2:12" ht="16.5" x14ac:dyDescent="0.35">
      <c r="B165" s="73" t="s">
        <v>88</v>
      </c>
      <c r="C165" s="74" t="s">
        <v>17</v>
      </c>
      <c r="D165" s="95" t="s">
        <v>18</v>
      </c>
      <c r="E165" s="76">
        <f>E164-0.5</f>
        <v>0.5</v>
      </c>
      <c r="F165" s="25">
        <f t="shared" ref="F165:L165" si="43">F164-0.5</f>
        <v>2</v>
      </c>
      <c r="G165" s="25">
        <f t="shared" si="43"/>
        <v>3</v>
      </c>
      <c r="H165" s="25">
        <f t="shared" si="43"/>
        <v>4</v>
      </c>
      <c r="I165" s="19">
        <f t="shared" si="43"/>
        <v>5.5</v>
      </c>
      <c r="J165" s="19">
        <f t="shared" si="43"/>
        <v>7.5</v>
      </c>
      <c r="K165" s="19">
        <f t="shared" si="43"/>
        <v>9.5</v>
      </c>
      <c r="L165" s="44">
        <f t="shared" si="43"/>
        <v>11.5</v>
      </c>
    </row>
    <row r="166" spans="2:12" ht="16.5" x14ac:dyDescent="0.35">
      <c r="B166" s="73" t="s">
        <v>89</v>
      </c>
      <c r="C166" s="74" t="s">
        <v>17</v>
      </c>
      <c r="D166" s="95" t="s">
        <v>18</v>
      </c>
      <c r="E166" s="76">
        <f>E164+0.5</f>
        <v>1.5</v>
      </c>
      <c r="F166" s="25">
        <f t="shared" ref="F166:I166" si="44">F164+0.5</f>
        <v>3</v>
      </c>
      <c r="G166" s="25">
        <f t="shared" si="44"/>
        <v>4</v>
      </c>
      <c r="H166" s="25">
        <f t="shared" si="44"/>
        <v>5</v>
      </c>
      <c r="I166" s="25">
        <f t="shared" si="44"/>
        <v>6.5</v>
      </c>
      <c r="J166" s="25">
        <f>J164+1</f>
        <v>9</v>
      </c>
      <c r="K166" s="25">
        <f>K164+1</f>
        <v>11</v>
      </c>
      <c r="L166" s="80">
        <f>L164+1.5</f>
        <v>13.5</v>
      </c>
    </row>
    <row r="167" spans="2:12" ht="16.5" x14ac:dyDescent="0.35">
      <c r="B167" s="73" t="s">
        <v>90</v>
      </c>
      <c r="C167" s="74" t="s">
        <v>17</v>
      </c>
      <c r="D167" s="95" t="s">
        <v>18</v>
      </c>
      <c r="E167" s="76">
        <v>3.2</v>
      </c>
      <c r="F167" s="25">
        <v>4.8</v>
      </c>
      <c r="G167" s="25">
        <v>6.8</v>
      </c>
      <c r="H167" s="25">
        <v>8.8000000000000007</v>
      </c>
      <c r="I167" s="25">
        <v>9.5</v>
      </c>
      <c r="J167" s="25">
        <v>12.3</v>
      </c>
      <c r="K167" s="25">
        <v>14.7</v>
      </c>
      <c r="L167" s="80"/>
    </row>
    <row r="168" spans="2:12" ht="16.5" x14ac:dyDescent="0.35">
      <c r="B168" s="73" t="s">
        <v>142</v>
      </c>
      <c r="C168" s="74" t="s">
        <v>17</v>
      </c>
      <c r="D168" s="95" t="s">
        <v>18</v>
      </c>
      <c r="E168" s="76">
        <v>3.2</v>
      </c>
      <c r="F168" s="25">
        <v>4</v>
      </c>
      <c r="G168" s="25">
        <v>4.3</v>
      </c>
      <c r="H168" s="25">
        <v>5.5</v>
      </c>
      <c r="I168" s="25">
        <v>7.5</v>
      </c>
      <c r="J168" s="25">
        <v>9</v>
      </c>
      <c r="K168" s="25">
        <v>10</v>
      </c>
      <c r="L168" s="80">
        <v>11.5</v>
      </c>
    </row>
    <row r="169" spans="2:12" ht="16.5" x14ac:dyDescent="0.35">
      <c r="B169" s="97" t="s">
        <v>143</v>
      </c>
      <c r="C169" s="114" t="s">
        <v>17</v>
      </c>
      <c r="D169" s="115" t="s">
        <v>18</v>
      </c>
      <c r="E169" s="116">
        <v>3.2</v>
      </c>
      <c r="F169" s="117">
        <v>4.8</v>
      </c>
      <c r="G169" s="117">
        <v>5.5</v>
      </c>
      <c r="H169" s="117">
        <v>7</v>
      </c>
      <c r="I169" s="117">
        <v>8.3000000000000007</v>
      </c>
      <c r="J169" s="117">
        <v>10</v>
      </c>
      <c r="K169" s="117"/>
      <c r="L169" s="118"/>
    </row>
    <row r="170" spans="2:12" ht="16.5" x14ac:dyDescent="0.35">
      <c r="B170" s="73" t="s">
        <v>144</v>
      </c>
      <c r="C170" s="74" t="s">
        <v>17</v>
      </c>
      <c r="D170" s="75"/>
      <c r="E170" s="76"/>
      <c r="F170" s="25"/>
      <c r="G170" s="25"/>
      <c r="H170" s="25"/>
      <c r="I170" s="25"/>
      <c r="J170" s="25"/>
      <c r="K170" s="25"/>
      <c r="L170" s="77"/>
    </row>
    <row r="171" spans="2:12" ht="16.5" x14ac:dyDescent="0.35">
      <c r="B171" s="78" t="s">
        <v>145</v>
      </c>
      <c r="C171" s="68" t="s">
        <v>17</v>
      </c>
      <c r="D171" s="69" t="s">
        <v>18</v>
      </c>
      <c r="E171" s="70">
        <v>3</v>
      </c>
      <c r="F171" s="71">
        <v>5</v>
      </c>
      <c r="G171" s="71">
        <v>6</v>
      </c>
      <c r="H171" s="71">
        <v>8</v>
      </c>
      <c r="I171" s="71">
        <v>9</v>
      </c>
      <c r="J171" s="71">
        <v>11</v>
      </c>
      <c r="K171" s="71">
        <v>13</v>
      </c>
      <c r="L171" s="72">
        <v>15</v>
      </c>
    </row>
    <row r="172" spans="2:12" ht="16.5" x14ac:dyDescent="0.35">
      <c r="B172" s="17" t="s">
        <v>146</v>
      </c>
      <c r="C172" s="74" t="s">
        <v>17</v>
      </c>
      <c r="D172" s="75" t="s">
        <v>18</v>
      </c>
      <c r="E172" s="76">
        <v>3</v>
      </c>
      <c r="F172" s="25">
        <v>5</v>
      </c>
      <c r="G172" s="25">
        <v>6</v>
      </c>
      <c r="H172" s="25">
        <v>8</v>
      </c>
      <c r="I172" s="25">
        <v>9</v>
      </c>
      <c r="J172" s="25">
        <v>11</v>
      </c>
      <c r="K172" s="25">
        <v>13</v>
      </c>
      <c r="L172" s="77">
        <v>15</v>
      </c>
    </row>
    <row r="173" spans="2:12" ht="16.5" x14ac:dyDescent="0.35">
      <c r="B173" s="98" t="s">
        <v>147</v>
      </c>
      <c r="C173" s="74" t="s">
        <v>17</v>
      </c>
      <c r="D173" s="95" t="s">
        <v>18</v>
      </c>
      <c r="E173" s="91">
        <v>2</v>
      </c>
      <c r="F173" s="25">
        <v>3.5</v>
      </c>
      <c r="G173" s="25">
        <v>5</v>
      </c>
      <c r="H173" s="25">
        <v>6.5</v>
      </c>
      <c r="I173" s="25">
        <v>8.5</v>
      </c>
      <c r="J173" s="25"/>
      <c r="K173" s="25"/>
      <c r="L173" s="80"/>
    </row>
    <row r="174" spans="2:12" ht="17" thickBot="1" x14ac:dyDescent="0.4">
      <c r="B174" s="99" t="s">
        <v>148</v>
      </c>
      <c r="C174" s="81" t="s">
        <v>17</v>
      </c>
      <c r="D174" s="96" t="s">
        <v>18</v>
      </c>
      <c r="E174" s="92">
        <v>4.5</v>
      </c>
      <c r="F174" s="82">
        <v>6</v>
      </c>
      <c r="G174" s="82">
        <v>7.5</v>
      </c>
      <c r="H174" s="82">
        <v>8.5</v>
      </c>
      <c r="I174" s="82">
        <v>10.5</v>
      </c>
      <c r="J174" s="82">
        <v>11.5</v>
      </c>
      <c r="K174" s="82">
        <v>13.5</v>
      </c>
      <c r="L174" s="83">
        <v>14.5</v>
      </c>
    </row>
    <row r="175" spans="2:12" ht="24" customHeight="1" thickBot="1" x14ac:dyDescent="0.4">
      <c r="B175" s="122" t="s">
        <v>95</v>
      </c>
      <c r="C175" s="123"/>
      <c r="D175" s="123"/>
      <c r="E175" s="123"/>
      <c r="F175" s="123"/>
      <c r="G175" s="123"/>
      <c r="H175" s="123"/>
      <c r="I175" s="123"/>
      <c r="J175" s="123"/>
      <c r="K175" s="123"/>
      <c r="L175" s="124"/>
    </row>
    <row r="176" spans="2:12" ht="16.5" x14ac:dyDescent="0.35">
      <c r="B176" s="5" t="s">
        <v>96</v>
      </c>
      <c r="C176" s="6"/>
      <c r="D176" s="7"/>
      <c r="E176" s="40"/>
      <c r="F176" s="41"/>
      <c r="G176" s="41"/>
      <c r="H176" s="41"/>
      <c r="I176" s="42"/>
      <c r="J176" s="42"/>
      <c r="K176" s="42"/>
      <c r="L176" s="43"/>
    </row>
    <row r="177" spans="2:12" ht="16.5" x14ac:dyDescent="0.35">
      <c r="B177" s="23" t="s">
        <v>97</v>
      </c>
      <c r="C177" s="6" t="s">
        <v>17</v>
      </c>
      <c r="D177" s="7" t="s">
        <v>18</v>
      </c>
      <c r="E177" s="8">
        <v>5</v>
      </c>
      <c r="F177" s="9">
        <v>7</v>
      </c>
      <c r="G177" s="9">
        <v>11</v>
      </c>
      <c r="H177" s="9">
        <v>15</v>
      </c>
      <c r="I177" s="10">
        <v>25</v>
      </c>
      <c r="J177" s="10">
        <v>40</v>
      </c>
      <c r="K177" s="10"/>
      <c r="L177" s="11"/>
    </row>
    <row r="178" spans="2:12" ht="16.5" x14ac:dyDescent="0.35">
      <c r="B178" s="23" t="s">
        <v>98</v>
      </c>
      <c r="C178" s="6" t="s">
        <v>17</v>
      </c>
      <c r="D178" s="7" t="s">
        <v>18</v>
      </c>
      <c r="E178" s="8">
        <v>9</v>
      </c>
      <c r="F178" s="9">
        <v>15</v>
      </c>
      <c r="G178" s="9">
        <v>25</v>
      </c>
      <c r="H178" s="9"/>
      <c r="I178" s="10"/>
      <c r="J178" s="10"/>
      <c r="K178" s="10"/>
      <c r="L178" s="11"/>
    </row>
    <row r="179" spans="2:12" ht="14.25" customHeight="1" x14ac:dyDescent="0.35">
      <c r="B179" s="23" t="s">
        <v>99</v>
      </c>
      <c r="C179" s="6" t="s">
        <v>17</v>
      </c>
      <c r="D179" s="7" t="s">
        <v>18</v>
      </c>
      <c r="E179" s="8">
        <v>0.5</v>
      </c>
      <c r="F179" s="9">
        <v>1.5</v>
      </c>
      <c r="G179" s="9">
        <v>2.5</v>
      </c>
      <c r="H179" s="9">
        <v>3.5</v>
      </c>
      <c r="I179" s="10">
        <v>4.5</v>
      </c>
      <c r="J179" s="10">
        <v>6</v>
      </c>
      <c r="K179" s="10">
        <v>9</v>
      </c>
      <c r="L179" s="11">
        <v>12</v>
      </c>
    </row>
    <row r="180" spans="2:12" ht="16.5" x14ac:dyDescent="0.35">
      <c r="B180" s="16" t="s">
        <v>100</v>
      </c>
      <c r="C180" s="6"/>
      <c r="D180" s="7"/>
      <c r="E180" s="8"/>
      <c r="F180" s="9"/>
      <c r="G180" s="9"/>
      <c r="H180" s="9"/>
      <c r="I180" s="10"/>
      <c r="J180" s="25"/>
      <c r="K180" s="10"/>
      <c r="L180" s="11"/>
    </row>
    <row r="181" spans="2:12" ht="16.5" x14ac:dyDescent="0.35">
      <c r="B181" s="17" t="s">
        <v>101</v>
      </c>
      <c r="C181" s="6" t="s">
        <v>17</v>
      </c>
      <c r="D181" s="7" t="s">
        <v>18</v>
      </c>
      <c r="E181" s="18">
        <v>7.8</v>
      </c>
      <c r="F181" s="19">
        <v>12</v>
      </c>
      <c r="G181" s="19">
        <v>15.7</v>
      </c>
      <c r="H181" s="19">
        <v>24</v>
      </c>
      <c r="I181" s="19">
        <v>30.3</v>
      </c>
      <c r="J181" s="19">
        <v>40.799999999999997</v>
      </c>
      <c r="K181" s="19">
        <v>48.3</v>
      </c>
      <c r="L181" s="11"/>
    </row>
    <row r="182" spans="2:12" ht="16.5" x14ac:dyDescent="0.35">
      <c r="B182" s="17" t="s">
        <v>102</v>
      </c>
      <c r="C182" s="6" t="s">
        <v>17</v>
      </c>
      <c r="D182" s="7" t="s">
        <v>18</v>
      </c>
      <c r="E182" s="18">
        <v>7.8</v>
      </c>
      <c r="F182" s="19">
        <v>10.3</v>
      </c>
      <c r="G182" s="19">
        <v>11.5</v>
      </c>
      <c r="H182" s="19">
        <v>14.8</v>
      </c>
      <c r="I182" s="19">
        <v>16.3</v>
      </c>
      <c r="J182" s="19">
        <v>23.7</v>
      </c>
      <c r="K182" s="19">
        <v>29.3</v>
      </c>
      <c r="L182" s="11"/>
    </row>
    <row r="183" spans="2:12" ht="16.5" x14ac:dyDescent="0.35">
      <c r="B183" s="17" t="s">
        <v>103</v>
      </c>
      <c r="C183" s="6" t="s">
        <v>17</v>
      </c>
      <c r="D183" s="7" t="s">
        <v>18</v>
      </c>
      <c r="E183" s="18">
        <v>8.6999999999999993</v>
      </c>
      <c r="F183" s="19">
        <v>10.3</v>
      </c>
      <c r="G183" s="19">
        <v>12.3</v>
      </c>
      <c r="H183" s="19">
        <v>15.7</v>
      </c>
      <c r="I183" s="19">
        <v>16.3</v>
      </c>
      <c r="J183" s="19">
        <v>23.7</v>
      </c>
      <c r="K183" s="19">
        <v>29.3</v>
      </c>
      <c r="L183" s="11"/>
    </row>
    <row r="184" spans="2:12" ht="16.5" x14ac:dyDescent="0.35">
      <c r="B184" s="17" t="s">
        <v>104</v>
      </c>
      <c r="C184" s="6" t="s">
        <v>17</v>
      </c>
      <c r="D184" s="7" t="s">
        <v>18</v>
      </c>
      <c r="E184" s="18">
        <v>7</v>
      </c>
      <c r="F184" s="19">
        <v>9</v>
      </c>
      <c r="G184" s="19">
        <v>10.7</v>
      </c>
      <c r="H184" s="19">
        <v>14</v>
      </c>
      <c r="I184" s="19">
        <v>14.7</v>
      </c>
      <c r="J184" s="19">
        <v>22</v>
      </c>
      <c r="K184" s="19">
        <v>25.2</v>
      </c>
      <c r="L184" s="11"/>
    </row>
    <row r="185" spans="2:12" ht="16.5" x14ac:dyDescent="0.35">
      <c r="B185" s="22" t="s">
        <v>105</v>
      </c>
      <c r="C185" s="6" t="s">
        <v>17</v>
      </c>
      <c r="D185" s="7" t="s">
        <v>18</v>
      </c>
      <c r="E185" s="8">
        <v>2</v>
      </c>
      <c r="F185" s="9">
        <v>2.5</v>
      </c>
      <c r="G185" s="9">
        <v>3.5</v>
      </c>
      <c r="H185" s="9">
        <v>4.5</v>
      </c>
      <c r="I185" s="10">
        <v>5.5</v>
      </c>
      <c r="J185" s="10">
        <v>7</v>
      </c>
      <c r="K185" s="10">
        <v>10</v>
      </c>
      <c r="L185" s="11">
        <v>15</v>
      </c>
    </row>
    <row r="186" spans="2:12" ht="16.5" x14ac:dyDescent="0.35">
      <c r="B186" s="22" t="s">
        <v>106</v>
      </c>
      <c r="C186" s="6"/>
      <c r="D186" s="7"/>
      <c r="E186" s="8"/>
      <c r="F186" s="9"/>
      <c r="G186" s="9"/>
      <c r="H186" s="9"/>
      <c r="I186" s="10"/>
      <c r="J186" s="10"/>
      <c r="K186" s="10"/>
      <c r="L186" s="11"/>
    </row>
    <row r="187" spans="2:12" ht="16.5" x14ac:dyDescent="0.35">
      <c r="B187" s="17" t="s">
        <v>107</v>
      </c>
      <c r="C187" s="6" t="s">
        <v>17</v>
      </c>
      <c r="D187" s="7" t="s">
        <v>18</v>
      </c>
      <c r="E187" s="18">
        <v>5.3</v>
      </c>
      <c r="F187" s="19">
        <v>7</v>
      </c>
      <c r="G187" s="19">
        <v>9</v>
      </c>
      <c r="H187" s="19">
        <v>11.5</v>
      </c>
      <c r="I187" s="19">
        <v>14.7</v>
      </c>
      <c r="J187" s="19">
        <v>18.7</v>
      </c>
      <c r="K187" s="19">
        <v>25.2</v>
      </c>
      <c r="L187" s="11"/>
    </row>
    <row r="188" spans="2:12" ht="16.5" x14ac:dyDescent="0.35">
      <c r="B188" s="17" t="s">
        <v>108</v>
      </c>
      <c r="C188" s="6" t="s">
        <v>17</v>
      </c>
      <c r="D188" s="7" t="s">
        <v>18</v>
      </c>
      <c r="E188" s="18">
        <v>5.3</v>
      </c>
      <c r="F188" s="19">
        <v>9.5</v>
      </c>
      <c r="G188" s="19">
        <v>10.7</v>
      </c>
      <c r="H188" s="19">
        <v>15.7</v>
      </c>
      <c r="I188" s="19">
        <v>26.2</v>
      </c>
      <c r="J188" s="19">
        <v>40.799999999999997</v>
      </c>
      <c r="K188" s="19">
        <v>51.7</v>
      </c>
      <c r="L188" s="11"/>
    </row>
    <row r="189" spans="2:12" ht="16.5" x14ac:dyDescent="0.35">
      <c r="B189" s="17" t="s">
        <v>109</v>
      </c>
      <c r="C189" s="6" t="s">
        <v>17</v>
      </c>
      <c r="D189" s="7" t="s">
        <v>18</v>
      </c>
      <c r="E189" s="18">
        <v>7.8</v>
      </c>
      <c r="F189" s="19">
        <v>12</v>
      </c>
      <c r="G189" s="19">
        <v>14</v>
      </c>
      <c r="H189" s="19">
        <v>17.3</v>
      </c>
      <c r="I189" s="19">
        <v>26.2</v>
      </c>
      <c r="J189" s="19">
        <v>35</v>
      </c>
      <c r="K189" s="19"/>
      <c r="L189" s="11"/>
    </row>
    <row r="190" spans="2:12" ht="16.5" x14ac:dyDescent="0.35">
      <c r="B190" s="17" t="s">
        <v>110</v>
      </c>
      <c r="C190" s="6" t="s">
        <v>17</v>
      </c>
      <c r="D190" s="7" t="s">
        <v>18</v>
      </c>
      <c r="E190" s="18">
        <v>7.8</v>
      </c>
      <c r="F190" s="19">
        <v>10.3</v>
      </c>
      <c r="G190" s="19">
        <v>14</v>
      </c>
      <c r="H190" s="19">
        <v>19.8</v>
      </c>
      <c r="I190" s="19">
        <v>22</v>
      </c>
      <c r="J190" s="19">
        <v>32</v>
      </c>
      <c r="K190" s="19">
        <v>36.700000000000003</v>
      </c>
      <c r="L190" s="11"/>
    </row>
    <row r="191" spans="2:12" ht="16.5" x14ac:dyDescent="0.35">
      <c r="B191" s="17" t="s">
        <v>111</v>
      </c>
      <c r="C191" s="6" t="s">
        <v>17</v>
      </c>
      <c r="D191" s="7" t="s">
        <v>18</v>
      </c>
      <c r="E191" s="18">
        <v>7</v>
      </c>
      <c r="F191" s="19">
        <v>12</v>
      </c>
      <c r="G191" s="19">
        <v>24</v>
      </c>
      <c r="H191" s="19"/>
      <c r="I191" s="19"/>
      <c r="J191" s="19"/>
      <c r="K191" s="19"/>
      <c r="L191" s="11"/>
    </row>
    <row r="192" spans="2:12" ht="16.5" x14ac:dyDescent="0.35">
      <c r="B192" s="17" t="s">
        <v>112</v>
      </c>
      <c r="C192" s="6" t="s">
        <v>17</v>
      </c>
      <c r="D192" s="7" t="s">
        <v>18</v>
      </c>
      <c r="E192" s="18">
        <v>5.3</v>
      </c>
      <c r="F192" s="19">
        <v>7</v>
      </c>
      <c r="G192" s="19">
        <v>9</v>
      </c>
      <c r="H192" s="19">
        <v>14</v>
      </c>
      <c r="I192" s="19">
        <v>14.7</v>
      </c>
      <c r="J192" s="19"/>
      <c r="K192" s="19"/>
      <c r="L192" s="11"/>
    </row>
    <row r="193" spans="2:12" ht="33" x14ac:dyDescent="0.35">
      <c r="B193" s="17" t="s">
        <v>113</v>
      </c>
      <c r="C193" s="6" t="s">
        <v>17</v>
      </c>
      <c r="D193" s="7" t="s">
        <v>18</v>
      </c>
      <c r="E193" s="18">
        <v>7.8</v>
      </c>
      <c r="F193" s="19">
        <v>12</v>
      </c>
      <c r="G193" s="19">
        <v>14</v>
      </c>
      <c r="H193" s="19">
        <v>17.3</v>
      </c>
      <c r="I193" s="19">
        <v>26.2</v>
      </c>
      <c r="J193" s="19">
        <v>37</v>
      </c>
      <c r="K193" s="19"/>
      <c r="L193" s="11"/>
    </row>
    <row r="194" spans="2:12" ht="16.5" x14ac:dyDescent="0.35">
      <c r="B194" s="17" t="s">
        <v>114</v>
      </c>
      <c r="C194" s="6" t="s">
        <v>17</v>
      </c>
      <c r="D194" s="7" t="s">
        <v>18</v>
      </c>
      <c r="E194" s="18">
        <v>7.8</v>
      </c>
      <c r="F194" s="19">
        <v>10.3</v>
      </c>
      <c r="G194" s="19">
        <v>12.3</v>
      </c>
      <c r="H194" s="19">
        <v>15.7</v>
      </c>
      <c r="I194" s="19">
        <v>22</v>
      </c>
      <c r="J194" s="19">
        <v>28.7</v>
      </c>
      <c r="K194" s="19">
        <v>31.8</v>
      </c>
      <c r="L194" s="11"/>
    </row>
    <row r="195" spans="2:12" ht="16.5" x14ac:dyDescent="0.35">
      <c r="B195" s="22" t="s">
        <v>115</v>
      </c>
      <c r="C195" s="6" t="s">
        <v>17</v>
      </c>
      <c r="D195" s="7" t="s">
        <v>18</v>
      </c>
      <c r="E195" s="8">
        <v>4</v>
      </c>
      <c r="F195" s="9">
        <v>6.5</v>
      </c>
      <c r="G195" s="9">
        <v>9</v>
      </c>
      <c r="H195" s="9">
        <v>12</v>
      </c>
      <c r="I195" s="9">
        <v>15</v>
      </c>
      <c r="J195" s="9">
        <v>20</v>
      </c>
      <c r="K195" s="9">
        <v>27</v>
      </c>
      <c r="L195" s="26">
        <v>35</v>
      </c>
    </row>
    <row r="196" spans="2:12" ht="16.5" x14ac:dyDescent="0.35">
      <c r="B196" s="22" t="s">
        <v>116</v>
      </c>
      <c r="C196" s="6" t="s">
        <v>17</v>
      </c>
      <c r="D196" s="7" t="s">
        <v>18</v>
      </c>
      <c r="E196" s="8">
        <v>1</v>
      </c>
      <c r="F196" s="9">
        <v>2.5</v>
      </c>
      <c r="G196" s="9">
        <v>4</v>
      </c>
      <c r="H196" s="9">
        <v>5</v>
      </c>
      <c r="I196" s="10">
        <v>6</v>
      </c>
      <c r="J196" s="10">
        <v>7.5</v>
      </c>
      <c r="K196" s="10">
        <v>9</v>
      </c>
      <c r="L196" s="11">
        <v>12</v>
      </c>
    </row>
    <row r="197" spans="2:12" ht="16.5" x14ac:dyDescent="0.35">
      <c r="B197" s="22" t="s">
        <v>117</v>
      </c>
      <c r="C197" s="6"/>
      <c r="D197" s="7"/>
      <c r="E197" s="8"/>
      <c r="F197" s="9"/>
      <c r="G197" s="9"/>
      <c r="H197" s="9"/>
      <c r="I197" s="10"/>
      <c r="J197" s="10"/>
      <c r="K197" s="10"/>
      <c r="L197" s="11"/>
    </row>
    <row r="198" spans="2:12" ht="16.5" x14ac:dyDescent="0.35">
      <c r="B198" s="28" t="s">
        <v>118</v>
      </c>
      <c r="C198" s="6" t="s">
        <v>17</v>
      </c>
      <c r="D198" s="7" t="s">
        <v>18</v>
      </c>
      <c r="E198" s="8">
        <v>2</v>
      </c>
      <c r="F198" s="9">
        <v>4</v>
      </c>
      <c r="G198" s="9">
        <v>6</v>
      </c>
      <c r="H198" s="9">
        <v>8</v>
      </c>
      <c r="I198" s="10">
        <v>10</v>
      </c>
      <c r="J198" s="10">
        <v>12</v>
      </c>
      <c r="K198" s="10"/>
      <c r="L198" s="11"/>
    </row>
    <row r="199" spans="2:12" ht="16.5" x14ac:dyDescent="0.35">
      <c r="B199" s="28" t="s">
        <v>119</v>
      </c>
      <c r="C199" s="6" t="s">
        <v>17</v>
      </c>
      <c r="D199" s="7" t="s">
        <v>18</v>
      </c>
      <c r="E199" s="8">
        <f>E198</f>
        <v>2</v>
      </c>
      <c r="F199" s="9">
        <f t="shared" ref="F199:J199" si="45">F198</f>
        <v>4</v>
      </c>
      <c r="G199" s="9">
        <f t="shared" si="45"/>
        <v>6</v>
      </c>
      <c r="H199" s="9">
        <f t="shared" si="45"/>
        <v>8</v>
      </c>
      <c r="I199" s="9">
        <f t="shared" si="45"/>
        <v>10</v>
      </c>
      <c r="J199" s="9">
        <f t="shared" si="45"/>
        <v>12</v>
      </c>
      <c r="K199" s="10">
        <v>14</v>
      </c>
      <c r="L199" s="11">
        <v>16</v>
      </c>
    </row>
    <row r="200" spans="2:12" ht="16.5" x14ac:dyDescent="0.35">
      <c r="B200" s="28" t="s">
        <v>120</v>
      </c>
      <c r="C200" s="6" t="s">
        <v>17</v>
      </c>
      <c r="D200" s="7" t="s">
        <v>18</v>
      </c>
      <c r="E200" s="8">
        <f>E179</f>
        <v>0.5</v>
      </c>
      <c r="F200" s="9">
        <v>1</v>
      </c>
      <c r="G200" s="9">
        <v>2</v>
      </c>
      <c r="H200" s="9">
        <f>H179</f>
        <v>3.5</v>
      </c>
      <c r="I200" s="9">
        <f>I179</f>
        <v>4.5</v>
      </c>
      <c r="J200" s="9">
        <f>J179</f>
        <v>6</v>
      </c>
      <c r="K200" s="9">
        <v>8</v>
      </c>
      <c r="L200" s="26">
        <v>10</v>
      </c>
    </row>
    <row r="201" spans="2:12" ht="16.5" x14ac:dyDescent="0.35">
      <c r="B201" s="23"/>
      <c r="C201" s="6" t="s">
        <v>17</v>
      </c>
      <c r="D201" s="7" t="s">
        <v>18</v>
      </c>
      <c r="E201" s="8"/>
      <c r="F201" s="9"/>
      <c r="G201" s="9"/>
      <c r="H201" s="9"/>
      <c r="I201" s="10"/>
      <c r="J201" s="10"/>
      <c r="K201" s="10"/>
      <c r="L201" s="11"/>
    </row>
    <row r="202" spans="2:12" ht="32.25" customHeight="1" x14ac:dyDescent="0.35">
      <c r="B202" s="22" t="s">
        <v>121</v>
      </c>
      <c r="C202" s="6"/>
      <c r="D202" s="7"/>
      <c r="E202" s="8"/>
      <c r="F202" s="9"/>
      <c r="G202" s="9"/>
      <c r="H202" s="9"/>
      <c r="I202" s="10"/>
      <c r="J202" s="10"/>
      <c r="K202" s="10"/>
      <c r="L202" s="11"/>
    </row>
    <row r="203" spans="2:12" ht="16.5" x14ac:dyDescent="0.35">
      <c r="B203" s="31" t="s">
        <v>122</v>
      </c>
      <c r="C203" s="6" t="s">
        <v>17</v>
      </c>
      <c r="D203" s="7" t="s">
        <v>18</v>
      </c>
      <c r="E203" s="18">
        <v>5.3</v>
      </c>
      <c r="F203" s="19">
        <v>7</v>
      </c>
      <c r="G203" s="19">
        <v>9</v>
      </c>
      <c r="H203" s="19">
        <v>10.7</v>
      </c>
      <c r="I203" s="19">
        <v>13</v>
      </c>
      <c r="J203" s="19">
        <v>17.8</v>
      </c>
      <c r="K203" s="19">
        <v>23.7</v>
      </c>
      <c r="L203" s="44">
        <v>27.5</v>
      </c>
    </row>
    <row r="204" spans="2:12" ht="16.5" x14ac:dyDescent="0.35">
      <c r="B204" s="31" t="s">
        <v>123</v>
      </c>
      <c r="C204" s="6" t="s">
        <v>17</v>
      </c>
      <c r="D204" s="7" t="s">
        <v>18</v>
      </c>
      <c r="E204" s="18">
        <v>6.2</v>
      </c>
      <c r="F204" s="19">
        <v>7.8</v>
      </c>
      <c r="G204" s="19">
        <v>9.8000000000000007</v>
      </c>
      <c r="H204" s="19">
        <v>11.5</v>
      </c>
      <c r="I204" s="19">
        <v>13</v>
      </c>
      <c r="J204" s="19">
        <v>17.8</v>
      </c>
      <c r="K204" s="19">
        <v>23.7</v>
      </c>
      <c r="L204" s="44">
        <v>28.3</v>
      </c>
    </row>
    <row r="205" spans="2:12" ht="16.5" x14ac:dyDescent="0.35">
      <c r="B205" s="31" t="s">
        <v>124</v>
      </c>
      <c r="C205" s="6" t="s">
        <v>17</v>
      </c>
      <c r="D205" s="7" t="s">
        <v>18</v>
      </c>
      <c r="E205" s="18">
        <v>5.3</v>
      </c>
      <c r="F205" s="19">
        <v>6.2</v>
      </c>
      <c r="G205" s="19">
        <v>9</v>
      </c>
      <c r="H205" s="19">
        <v>11.5</v>
      </c>
      <c r="I205" s="19">
        <v>14.7</v>
      </c>
      <c r="J205" s="19">
        <v>19.5</v>
      </c>
      <c r="K205" s="19">
        <v>25.2</v>
      </c>
      <c r="L205" s="44">
        <v>30</v>
      </c>
    </row>
    <row r="206" spans="2:12" ht="16.5" x14ac:dyDescent="0.35">
      <c r="B206" s="31" t="s">
        <v>125</v>
      </c>
      <c r="C206" s="6" t="s">
        <v>17</v>
      </c>
      <c r="D206" s="7" t="s">
        <v>18</v>
      </c>
      <c r="E206" s="18">
        <v>4.5</v>
      </c>
      <c r="F206" s="19">
        <v>7.8</v>
      </c>
      <c r="G206" s="19">
        <v>15.7</v>
      </c>
      <c r="H206" s="19">
        <v>19.8</v>
      </c>
      <c r="I206" s="19">
        <v>23</v>
      </c>
      <c r="J206" s="19">
        <v>26.2</v>
      </c>
      <c r="K206" s="19"/>
      <c r="L206" s="44"/>
    </row>
    <row r="207" spans="2:12" ht="16.5" x14ac:dyDescent="0.35">
      <c r="B207" s="31" t="s">
        <v>126</v>
      </c>
      <c r="C207" s="6" t="s">
        <v>17</v>
      </c>
      <c r="D207" s="7" t="s">
        <v>18</v>
      </c>
      <c r="E207" s="18">
        <v>5.3</v>
      </c>
      <c r="F207" s="19">
        <v>7.8</v>
      </c>
      <c r="G207" s="19">
        <v>11.5</v>
      </c>
      <c r="H207" s="19">
        <v>15.7</v>
      </c>
      <c r="I207" s="19">
        <v>16.3</v>
      </c>
      <c r="J207" s="19">
        <v>18.7</v>
      </c>
      <c r="K207" s="19">
        <v>27.7</v>
      </c>
      <c r="L207" s="44">
        <v>32.5</v>
      </c>
    </row>
    <row r="208" spans="2:12" ht="16.5" x14ac:dyDescent="0.35">
      <c r="B208" s="31" t="s">
        <v>127</v>
      </c>
      <c r="C208" s="6" t="s">
        <v>17</v>
      </c>
      <c r="D208" s="7" t="s">
        <v>18</v>
      </c>
      <c r="E208" s="18">
        <v>4.5</v>
      </c>
      <c r="F208" s="19">
        <v>7.8</v>
      </c>
      <c r="G208" s="19">
        <v>15.7</v>
      </c>
      <c r="H208" s="19">
        <v>23</v>
      </c>
      <c r="I208" s="19">
        <v>38.700000000000003</v>
      </c>
      <c r="J208" s="19">
        <v>45</v>
      </c>
      <c r="K208" s="19"/>
      <c r="L208" s="44"/>
    </row>
    <row r="209" spans="2:12" ht="16.5" x14ac:dyDescent="0.35">
      <c r="B209" s="21" t="s">
        <v>128</v>
      </c>
      <c r="C209" s="6" t="s">
        <v>17</v>
      </c>
      <c r="D209" s="7" t="s">
        <v>18</v>
      </c>
      <c r="E209" s="18">
        <v>3.7</v>
      </c>
      <c r="F209" s="19">
        <v>5.3</v>
      </c>
      <c r="G209" s="19">
        <v>5.7</v>
      </c>
      <c r="H209" s="19">
        <v>6.5</v>
      </c>
      <c r="I209" s="19">
        <v>8</v>
      </c>
      <c r="J209" s="19">
        <v>12</v>
      </c>
      <c r="K209" s="19">
        <v>17.8</v>
      </c>
      <c r="L209" s="44">
        <v>20</v>
      </c>
    </row>
    <row r="210" spans="2:12" ht="16.5" x14ac:dyDescent="0.35">
      <c r="B210" s="22" t="s">
        <v>129</v>
      </c>
      <c r="C210" s="6"/>
      <c r="D210" s="7"/>
      <c r="E210" s="8"/>
      <c r="F210" s="9"/>
      <c r="G210" s="9"/>
      <c r="H210" s="9"/>
      <c r="I210" s="10"/>
      <c r="J210" s="10"/>
      <c r="K210" s="10"/>
      <c r="L210" s="11"/>
    </row>
    <row r="211" spans="2:12" ht="16.5" x14ac:dyDescent="0.35">
      <c r="B211" s="31" t="s">
        <v>130</v>
      </c>
      <c r="C211" s="6" t="s">
        <v>17</v>
      </c>
      <c r="D211" s="7" t="s">
        <v>18</v>
      </c>
      <c r="E211" s="18">
        <v>5.3</v>
      </c>
      <c r="F211" s="19">
        <v>12</v>
      </c>
      <c r="G211" s="19">
        <v>15.7</v>
      </c>
      <c r="H211" s="19">
        <v>19.8</v>
      </c>
      <c r="I211" s="19">
        <v>23</v>
      </c>
      <c r="J211" s="19">
        <v>32</v>
      </c>
      <c r="K211" s="19"/>
      <c r="L211" s="44"/>
    </row>
    <row r="212" spans="2:12" ht="16.5" x14ac:dyDescent="0.35">
      <c r="B212" s="31" t="s">
        <v>131</v>
      </c>
      <c r="C212" s="6" t="s">
        <v>17</v>
      </c>
      <c r="D212" s="7" t="s">
        <v>18</v>
      </c>
      <c r="E212" s="18">
        <v>5.3</v>
      </c>
      <c r="F212" s="19">
        <v>12</v>
      </c>
      <c r="G212" s="19">
        <v>15.7</v>
      </c>
      <c r="H212" s="19">
        <v>19.8</v>
      </c>
      <c r="I212" s="19">
        <v>23</v>
      </c>
      <c r="J212" s="19">
        <v>30.3</v>
      </c>
      <c r="K212" s="19"/>
      <c r="L212" s="44"/>
    </row>
    <row r="213" spans="2:12" ht="16.5" x14ac:dyDescent="0.35">
      <c r="B213" s="31" t="s">
        <v>132</v>
      </c>
      <c r="C213" s="6" t="s">
        <v>17</v>
      </c>
      <c r="D213" s="7" t="s">
        <v>18</v>
      </c>
      <c r="E213" s="18">
        <v>5.3</v>
      </c>
      <c r="F213" s="19">
        <v>12</v>
      </c>
      <c r="G213" s="19">
        <v>19.8</v>
      </c>
      <c r="H213" s="19">
        <v>27.2</v>
      </c>
      <c r="I213" s="19">
        <v>38.700000000000003</v>
      </c>
      <c r="J213" s="19">
        <v>49.2</v>
      </c>
      <c r="K213" s="19"/>
      <c r="L213" s="44"/>
    </row>
    <row r="214" spans="2:12" ht="16.5" x14ac:dyDescent="0.35">
      <c r="B214" s="31" t="s">
        <v>133</v>
      </c>
      <c r="C214" s="6" t="s">
        <v>17</v>
      </c>
      <c r="D214" s="7" t="s">
        <v>18</v>
      </c>
      <c r="E214" s="18">
        <v>5.3</v>
      </c>
      <c r="F214" s="19">
        <v>7.8</v>
      </c>
      <c r="G214" s="19">
        <v>12.3</v>
      </c>
      <c r="H214" s="19">
        <v>19.8</v>
      </c>
      <c r="I214" s="19">
        <v>30.3</v>
      </c>
      <c r="J214" s="19">
        <v>40.799999999999997</v>
      </c>
      <c r="K214" s="19"/>
      <c r="L214" s="44"/>
    </row>
    <row r="215" spans="2:12" ht="16.5" x14ac:dyDescent="0.35">
      <c r="B215" s="31" t="s">
        <v>134</v>
      </c>
      <c r="C215" s="6" t="s">
        <v>17</v>
      </c>
      <c r="D215" s="7" t="s">
        <v>18</v>
      </c>
      <c r="E215" s="18">
        <v>5.3</v>
      </c>
      <c r="F215" s="19">
        <v>8.6999999999999993</v>
      </c>
      <c r="G215" s="19">
        <v>12.3</v>
      </c>
      <c r="H215" s="19">
        <v>23</v>
      </c>
      <c r="I215" s="19">
        <v>30.3</v>
      </c>
      <c r="J215" s="19">
        <v>40.799999999999997</v>
      </c>
      <c r="K215" s="19"/>
      <c r="L215" s="44"/>
    </row>
    <row r="216" spans="2:12" ht="16.5" x14ac:dyDescent="0.35">
      <c r="B216" s="31" t="s">
        <v>135</v>
      </c>
      <c r="C216" s="6" t="s">
        <v>17</v>
      </c>
      <c r="D216" s="7" t="s">
        <v>18</v>
      </c>
      <c r="E216" s="18">
        <v>5.3</v>
      </c>
      <c r="F216" s="19">
        <v>7</v>
      </c>
      <c r="G216" s="19">
        <v>15.7</v>
      </c>
      <c r="H216" s="19">
        <v>27.2</v>
      </c>
      <c r="I216" s="19">
        <v>45</v>
      </c>
      <c r="J216" s="19"/>
      <c r="K216" s="19"/>
      <c r="L216" s="44"/>
    </row>
    <row r="217" spans="2:12" ht="16.5" x14ac:dyDescent="0.35">
      <c r="B217" s="21" t="s">
        <v>136</v>
      </c>
      <c r="C217" s="6" t="s">
        <v>17</v>
      </c>
      <c r="D217" s="7" t="s">
        <v>18</v>
      </c>
      <c r="E217" s="18">
        <v>5.3</v>
      </c>
      <c r="F217" s="19">
        <v>7</v>
      </c>
      <c r="G217" s="19">
        <v>19.8</v>
      </c>
      <c r="H217" s="19"/>
      <c r="I217" s="19"/>
      <c r="J217" s="19"/>
      <c r="K217" s="19"/>
      <c r="L217" s="44"/>
    </row>
    <row r="218" spans="2:12" ht="16.5" x14ac:dyDescent="0.35">
      <c r="B218" s="22" t="s">
        <v>137</v>
      </c>
      <c r="C218" s="6"/>
      <c r="D218" s="7"/>
      <c r="E218" s="8"/>
      <c r="F218" s="9"/>
      <c r="G218" s="9"/>
      <c r="H218" s="9"/>
      <c r="I218" s="10"/>
      <c r="J218" s="10"/>
      <c r="K218" s="10"/>
      <c r="L218" s="11"/>
    </row>
    <row r="219" spans="2:12" ht="16.5" x14ac:dyDescent="0.35">
      <c r="B219" s="45" t="s">
        <v>138</v>
      </c>
      <c r="C219" s="6" t="s">
        <v>17</v>
      </c>
      <c r="D219" s="7" t="s">
        <v>18</v>
      </c>
      <c r="E219" s="15">
        <f>E220+0.5</f>
        <v>4</v>
      </c>
      <c r="F219" s="9">
        <f t="shared" ref="F219" si="46">F220+0.5</f>
        <v>5.5</v>
      </c>
      <c r="G219" s="9">
        <f>G220+1</f>
        <v>8</v>
      </c>
      <c r="H219" s="9">
        <f>H220+1</f>
        <v>10</v>
      </c>
      <c r="I219" s="9">
        <f>I220+1.5</f>
        <v>12.5</v>
      </c>
      <c r="J219" s="9">
        <f>J220+2</f>
        <v>17</v>
      </c>
      <c r="K219" s="9">
        <f>J219+3</f>
        <v>20</v>
      </c>
      <c r="L219" s="26">
        <f>K219+5</f>
        <v>25</v>
      </c>
    </row>
    <row r="220" spans="2:12" ht="16.5" x14ac:dyDescent="0.35">
      <c r="B220" s="45" t="s">
        <v>139</v>
      </c>
      <c r="C220" s="6" t="s">
        <v>17</v>
      </c>
      <c r="D220" s="7" t="s">
        <v>18</v>
      </c>
      <c r="E220" s="15">
        <v>3.5</v>
      </c>
      <c r="F220" s="9">
        <v>5</v>
      </c>
      <c r="G220" s="9">
        <v>7</v>
      </c>
      <c r="H220" s="9">
        <v>9</v>
      </c>
      <c r="I220" s="10">
        <v>11</v>
      </c>
      <c r="J220" s="10">
        <v>15</v>
      </c>
      <c r="K220" s="10"/>
      <c r="L220" s="11"/>
    </row>
    <row r="221" spans="2:12" ht="17" thickBot="1" x14ac:dyDescent="0.4">
      <c r="B221" s="34" t="s">
        <v>140</v>
      </c>
      <c r="C221" s="6" t="s">
        <v>17</v>
      </c>
      <c r="D221" s="7" t="s">
        <v>18</v>
      </c>
      <c r="E221" s="46">
        <v>3.7</v>
      </c>
      <c r="F221" s="47">
        <v>4.5</v>
      </c>
      <c r="G221" s="47">
        <v>4.8</v>
      </c>
      <c r="H221" s="47">
        <v>7.3</v>
      </c>
      <c r="I221" s="47">
        <v>10.5</v>
      </c>
      <c r="J221" s="47">
        <v>13</v>
      </c>
      <c r="K221" s="47">
        <v>14.7</v>
      </c>
      <c r="L221" s="48"/>
    </row>
    <row r="222" spans="2:12" ht="21.75" customHeight="1" thickBot="1" x14ac:dyDescent="0.4">
      <c r="B222" s="119" t="s">
        <v>141</v>
      </c>
      <c r="C222" s="120"/>
      <c r="D222" s="120"/>
      <c r="E222" s="120"/>
      <c r="F222" s="120"/>
      <c r="G222" s="120"/>
      <c r="H222" s="120"/>
      <c r="I222" s="120"/>
      <c r="J222" s="120"/>
      <c r="K222" s="120"/>
      <c r="L222" s="121"/>
    </row>
    <row r="223" spans="2:12" ht="16.5" x14ac:dyDescent="0.35">
      <c r="B223" s="5" t="s">
        <v>96</v>
      </c>
      <c r="C223" s="49"/>
      <c r="D223" s="50"/>
      <c r="E223" s="51"/>
      <c r="F223" s="52"/>
      <c r="G223" s="52"/>
      <c r="H223" s="52"/>
      <c r="I223" s="53"/>
      <c r="J223" s="53"/>
      <c r="K223" s="53"/>
      <c r="L223" s="54"/>
    </row>
    <row r="224" spans="2:12" ht="16.5" x14ac:dyDescent="0.35">
      <c r="B224" s="23" t="s">
        <v>97</v>
      </c>
      <c r="C224" s="6" t="s">
        <v>17</v>
      </c>
      <c r="D224" s="7" t="s">
        <v>18</v>
      </c>
      <c r="E224" s="15">
        <f>E177-0.5</f>
        <v>4.5</v>
      </c>
      <c r="F224" s="9">
        <f>F177-0.5</f>
        <v>6.5</v>
      </c>
      <c r="G224" s="9">
        <f>G177-0.5</f>
        <v>10.5</v>
      </c>
      <c r="H224" s="9">
        <f>H177-1</f>
        <v>14</v>
      </c>
      <c r="I224" s="9">
        <f>I177-1</f>
        <v>24</v>
      </c>
      <c r="J224" s="9">
        <f>J177-2</f>
        <v>38</v>
      </c>
      <c r="K224" s="9"/>
      <c r="L224" s="11"/>
    </row>
    <row r="225" spans="2:12" ht="16.5" x14ac:dyDescent="0.35">
      <c r="B225" s="23" t="s">
        <v>98</v>
      </c>
      <c r="C225" s="6" t="s">
        <v>17</v>
      </c>
      <c r="D225" s="7" t="s">
        <v>18</v>
      </c>
      <c r="E225" s="15">
        <f>E178-0.5</f>
        <v>8.5</v>
      </c>
      <c r="F225" s="9">
        <f>F178-0.5</f>
        <v>14.5</v>
      </c>
      <c r="G225" s="9">
        <f>G178-1</f>
        <v>24</v>
      </c>
      <c r="H225" s="9"/>
      <c r="I225" s="9"/>
      <c r="J225" s="10"/>
      <c r="K225" s="10"/>
      <c r="L225" s="11"/>
    </row>
    <row r="226" spans="2:12" ht="16.5" x14ac:dyDescent="0.35">
      <c r="B226" s="23" t="s">
        <v>99</v>
      </c>
      <c r="C226" s="6" t="s">
        <v>17</v>
      </c>
      <c r="D226" s="7" t="s">
        <v>18</v>
      </c>
      <c r="E226" s="15">
        <f>E179-0.3</f>
        <v>0.2</v>
      </c>
      <c r="F226" s="9">
        <f>F179-0.5</f>
        <v>1</v>
      </c>
      <c r="G226" s="9">
        <f>G179-0.5</f>
        <v>2</v>
      </c>
      <c r="H226" s="9">
        <f>H179-0.5</f>
        <v>3</v>
      </c>
      <c r="I226" s="9">
        <f>I179-0.5</f>
        <v>4</v>
      </c>
      <c r="J226" s="9">
        <f>J179-0.5</f>
        <v>5.5</v>
      </c>
      <c r="K226" s="9">
        <f>K179-1</f>
        <v>8</v>
      </c>
      <c r="L226" s="26">
        <f>L179-1</f>
        <v>11</v>
      </c>
    </row>
    <row r="227" spans="2:12" ht="16.5" x14ac:dyDescent="0.35">
      <c r="B227" s="16" t="s">
        <v>100</v>
      </c>
      <c r="C227" s="6"/>
      <c r="D227" s="7"/>
      <c r="E227" s="15"/>
      <c r="F227" s="9"/>
      <c r="G227" s="9"/>
      <c r="H227" s="9"/>
      <c r="I227" s="10"/>
      <c r="J227" s="10"/>
      <c r="K227" s="10"/>
      <c r="L227" s="11"/>
    </row>
    <row r="228" spans="2:12" ht="16.5" x14ac:dyDescent="0.35">
      <c r="B228" s="17" t="s">
        <v>101</v>
      </c>
      <c r="C228" s="6" t="s">
        <v>17</v>
      </c>
      <c r="D228" s="7" t="s">
        <v>18</v>
      </c>
      <c r="E228" s="15">
        <f t="shared" ref="E228:F231" si="47">E181-1</f>
        <v>6.8</v>
      </c>
      <c r="F228" s="9">
        <f t="shared" si="47"/>
        <v>11</v>
      </c>
      <c r="G228" s="9">
        <f t="shared" ref="G228:H231" si="48">G181-1.5</f>
        <v>14.2</v>
      </c>
      <c r="H228" s="9">
        <f t="shared" si="48"/>
        <v>22.5</v>
      </c>
      <c r="I228" s="9">
        <f>I181-2</f>
        <v>28.3</v>
      </c>
      <c r="J228" s="9">
        <f>J181-2.5</f>
        <v>38.299999999999997</v>
      </c>
      <c r="K228" s="9">
        <f>K181-3</f>
        <v>45.3</v>
      </c>
      <c r="L228" s="11"/>
    </row>
    <row r="229" spans="2:12" ht="16.5" x14ac:dyDescent="0.35">
      <c r="B229" s="17" t="s">
        <v>102</v>
      </c>
      <c r="C229" s="6" t="s">
        <v>17</v>
      </c>
      <c r="D229" s="7" t="s">
        <v>18</v>
      </c>
      <c r="E229" s="15">
        <f t="shared" si="47"/>
        <v>6.8</v>
      </c>
      <c r="F229" s="9">
        <f t="shared" si="47"/>
        <v>9.3000000000000007</v>
      </c>
      <c r="G229" s="9">
        <f t="shared" si="48"/>
        <v>10</v>
      </c>
      <c r="H229" s="9">
        <f t="shared" si="48"/>
        <v>13.3</v>
      </c>
      <c r="I229" s="9">
        <f>I182-2</f>
        <v>14.3</v>
      </c>
      <c r="J229" s="9">
        <f>J182-2.5</f>
        <v>21.2</v>
      </c>
      <c r="K229" s="9">
        <f>K182-3</f>
        <v>26.3</v>
      </c>
      <c r="L229" s="11"/>
    </row>
    <row r="230" spans="2:12" ht="16.5" x14ac:dyDescent="0.35">
      <c r="B230" s="17" t="s">
        <v>103</v>
      </c>
      <c r="C230" s="6" t="s">
        <v>17</v>
      </c>
      <c r="D230" s="7" t="s">
        <v>18</v>
      </c>
      <c r="E230" s="15">
        <f t="shared" si="47"/>
        <v>7.6999999999999993</v>
      </c>
      <c r="F230" s="9">
        <f t="shared" si="47"/>
        <v>9.3000000000000007</v>
      </c>
      <c r="G230" s="9">
        <f t="shared" si="48"/>
        <v>10.8</v>
      </c>
      <c r="H230" s="9">
        <f t="shared" si="48"/>
        <v>14.2</v>
      </c>
      <c r="I230" s="9">
        <f>I183-2</f>
        <v>14.3</v>
      </c>
      <c r="J230" s="9">
        <f>J183-2.5</f>
        <v>21.2</v>
      </c>
      <c r="K230" s="9">
        <f>K183-3</f>
        <v>26.3</v>
      </c>
      <c r="L230" s="11"/>
    </row>
    <row r="231" spans="2:12" ht="16.5" x14ac:dyDescent="0.35">
      <c r="B231" s="17" t="s">
        <v>104</v>
      </c>
      <c r="C231" s="6" t="s">
        <v>17</v>
      </c>
      <c r="D231" s="7" t="s">
        <v>18</v>
      </c>
      <c r="E231" s="15">
        <f t="shared" si="47"/>
        <v>6</v>
      </c>
      <c r="F231" s="9">
        <f>F184-0.5</f>
        <v>8.5</v>
      </c>
      <c r="G231" s="9">
        <f t="shared" si="48"/>
        <v>9.1999999999999993</v>
      </c>
      <c r="H231" s="9">
        <f t="shared" si="48"/>
        <v>12.5</v>
      </c>
      <c r="I231" s="9">
        <f>I184-2</f>
        <v>12.7</v>
      </c>
      <c r="J231" s="9">
        <f>J184-2.5</f>
        <v>19.5</v>
      </c>
      <c r="K231" s="9">
        <f>K184-3</f>
        <v>22.2</v>
      </c>
      <c r="L231" s="11"/>
    </row>
    <row r="232" spans="2:12" ht="16.5" x14ac:dyDescent="0.35">
      <c r="B232" s="22" t="s">
        <v>105</v>
      </c>
      <c r="C232" s="6" t="s">
        <v>17</v>
      </c>
      <c r="D232" s="7" t="s">
        <v>18</v>
      </c>
      <c r="E232" s="15">
        <f t="shared" ref="E232:J232" si="49">E185-0.5</f>
        <v>1.5</v>
      </c>
      <c r="F232" s="9">
        <f t="shared" si="49"/>
        <v>2</v>
      </c>
      <c r="G232" s="9">
        <f t="shared" si="49"/>
        <v>3</v>
      </c>
      <c r="H232" s="9">
        <f t="shared" si="49"/>
        <v>4</v>
      </c>
      <c r="I232" s="9">
        <f t="shared" si="49"/>
        <v>5</v>
      </c>
      <c r="J232" s="9">
        <f t="shared" si="49"/>
        <v>6.5</v>
      </c>
      <c r="K232" s="9">
        <f>K185-1</f>
        <v>9</v>
      </c>
      <c r="L232" s="26">
        <f>L185-1</f>
        <v>14</v>
      </c>
    </row>
    <row r="233" spans="2:12" ht="16.5" x14ac:dyDescent="0.35">
      <c r="B233" s="22" t="s">
        <v>106</v>
      </c>
      <c r="C233" s="6"/>
      <c r="D233" s="7"/>
      <c r="E233" s="15"/>
      <c r="F233" s="9"/>
      <c r="G233" s="9"/>
      <c r="H233" s="9"/>
      <c r="I233" s="10"/>
      <c r="J233" s="10"/>
      <c r="K233" s="10"/>
      <c r="L233" s="11"/>
    </row>
    <row r="234" spans="2:12" ht="16.5" x14ac:dyDescent="0.35">
      <c r="B234" s="17" t="s">
        <v>107</v>
      </c>
      <c r="C234" s="6" t="s">
        <v>17</v>
      </c>
      <c r="D234" s="7" t="s">
        <v>18</v>
      </c>
      <c r="E234" s="15">
        <f t="shared" ref="E234:F241" si="50">E187-1</f>
        <v>4.3</v>
      </c>
      <c r="F234" s="9">
        <f t="shared" si="50"/>
        <v>6</v>
      </c>
      <c r="G234" s="9">
        <f t="shared" ref="G234:H237" si="51">G187-1.5</f>
        <v>7.5</v>
      </c>
      <c r="H234" s="9">
        <f t="shared" si="51"/>
        <v>10</v>
      </c>
      <c r="I234" s="9">
        <f>I187-2</f>
        <v>12.7</v>
      </c>
      <c r="J234" s="9">
        <f>J187-2.5</f>
        <v>16.2</v>
      </c>
      <c r="K234" s="9">
        <f>K187-3</f>
        <v>22.2</v>
      </c>
      <c r="L234" s="11"/>
    </row>
    <row r="235" spans="2:12" ht="16.5" x14ac:dyDescent="0.35">
      <c r="B235" s="17" t="s">
        <v>108</v>
      </c>
      <c r="C235" s="6" t="s">
        <v>17</v>
      </c>
      <c r="D235" s="7" t="s">
        <v>18</v>
      </c>
      <c r="E235" s="15">
        <f t="shared" si="50"/>
        <v>4.3</v>
      </c>
      <c r="F235" s="9">
        <f t="shared" si="50"/>
        <v>8.5</v>
      </c>
      <c r="G235" s="9">
        <f t="shared" si="51"/>
        <v>9.1999999999999993</v>
      </c>
      <c r="H235" s="9">
        <f t="shared" si="51"/>
        <v>14.2</v>
      </c>
      <c r="I235" s="9">
        <f>I188-2</f>
        <v>24.2</v>
      </c>
      <c r="J235" s="9">
        <f>J188-2.5</f>
        <v>38.299999999999997</v>
      </c>
      <c r="K235" s="9">
        <f>K188-3</f>
        <v>48.7</v>
      </c>
      <c r="L235" s="30"/>
    </row>
    <row r="236" spans="2:12" ht="16.5" x14ac:dyDescent="0.35">
      <c r="B236" s="17" t="s">
        <v>109</v>
      </c>
      <c r="C236" s="6" t="s">
        <v>17</v>
      </c>
      <c r="D236" s="7" t="s">
        <v>18</v>
      </c>
      <c r="E236" s="15">
        <f t="shared" si="50"/>
        <v>6.8</v>
      </c>
      <c r="F236" s="9">
        <f t="shared" si="50"/>
        <v>11</v>
      </c>
      <c r="G236" s="9">
        <f t="shared" si="51"/>
        <v>12.5</v>
      </c>
      <c r="H236" s="9">
        <f t="shared" si="51"/>
        <v>15.8</v>
      </c>
      <c r="I236" s="9">
        <f>I189-2</f>
        <v>24.2</v>
      </c>
      <c r="J236" s="9">
        <f>J189-2.5</f>
        <v>32.5</v>
      </c>
      <c r="K236" s="9"/>
      <c r="L236" s="30"/>
    </row>
    <row r="237" spans="2:12" ht="16.5" x14ac:dyDescent="0.35">
      <c r="B237" s="17" t="s">
        <v>110</v>
      </c>
      <c r="C237" s="6" t="s">
        <v>17</v>
      </c>
      <c r="D237" s="7" t="s">
        <v>18</v>
      </c>
      <c r="E237" s="15">
        <f t="shared" si="50"/>
        <v>6.8</v>
      </c>
      <c r="F237" s="9">
        <f t="shared" si="50"/>
        <v>9.3000000000000007</v>
      </c>
      <c r="G237" s="9">
        <f t="shared" si="51"/>
        <v>12.5</v>
      </c>
      <c r="H237" s="9">
        <f t="shared" si="51"/>
        <v>18.3</v>
      </c>
      <c r="I237" s="9">
        <f>I190-2</f>
        <v>20</v>
      </c>
      <c r="J237" s="9">
        <f>J190-2.5</f>
        <v>29.5</v>
      </c>
      <c r="K237" s="9">
        <f>K190-3</f>
        <v>33.700000000000003</v>
      </c>
      <c r="L237" s="30"/>
    </row>
    <row r="238" spans="2:12" ht="16.5" x14ac:dyDescent="0.35">
      <c r="B238" s="17" t="s">
        <v>111</v>
      </c>
      <c r="C238" s="6" t="s">
        <v>17</v>
      </c>
      <c r="D238" s="7" t="s">
        <v>18</v>
      </c>
      <c r="E238" s="15">
        <f t="shared" si="50"/>
        <v>6</v>
      </c>
      <c r="F238" s="9">
        <f t="shared" si="50"/>
        <v>11</v>
      </c>
      <c r="G238" s="9">
        <f>G191-1.5</f>
        <v>22.5</v>
      </c>
      <c r="H238" s="9"/>
      <c r="I238" s="9"/>
      <c r="J238" s="9"/>
      <c r="K238" s="9"/>
      <c r="L238" s="30"/>
    </row>
    <row r="239" spans="2:12" ht="16.5" x14ac:dyDescent="0.35">
      <c r="B239" s="17" t="s">
        <v>112</v>
      </c>
      <c r="C239" s="6" t="s">
        <v>17</v>
      </c>
      <c r="D239" s="7" t="s">
        <v>18</v>
      </c>
      <c r="E239" s="15">
        <f t="shared" si="50"/>
        <v>4.3</v>
      </c>
      <c r="F239" s="9">
        <f t="shared" si="50"/>
        <v>6</v>
      </c>
      <c r="G239" s="9">
        <f>G192-1.5</f>
        <v>7.5</v>
      </c>
      <c r="H239" s="9">
        <f>H192-1.5</f>
        <v>12.5</v>
      </c>
      <c r="I239" s="9">
        <f>I192-1.5</f>
        <v>13.2</v>
      </c>
      <c r="J239" s="9"/>
      <c r="K239" s="9"/>
      <c r="L239" s="30"/>
    </row>
    <row r="240" spans="2:12" ht="33" x14ac:dyDescent="0.35">
      <c r="B240" s="17" t="s">
        <v>113</v>
      </c>
      <c r="C240" s="6" t="s">
        <v>17</v>
      </c>
      <c r="D240" s="7" t="s">
        <v>18</v>
      </c>
      <c r="E240" s="15">
        <f t="shared" si="50"/>
        <v>6.8</v>
      </c>
      <c r="F240" s="9">
        <f t="shared" si="50"/>
        <v>11</v>
      </c>
      <c r="G240" s="9">
        <f>G193-1.5</f>
        <v>12.5</v>
      </c>
      <c r="H240" s="9">
        <f>H193-1.5</f>
        <v>15.8</v>
      </c>
      <c r="I240" s="9">
        <f>I193-2</f>
        <v>24.2</v>
      </c>
      <c r="J240" s="9">
        <f>J193-2.5</f>
        <v>34.5</v>
      </c>
      <c r="K240" s="9"/>
      <c r="L240" s="30"/>
    </row>
    <row r="241" spans="2:12" ht="16.5" x14ac:dyDescent="0.35">
      <c r="B241" s="17" t="s">
        <v>114</v>
      </c>
      <c r="C241" s="6" t="s">
        <v>17</v>
      </c>
      <c r="D241" s="7" t="s">
        <v>18</v>
      </c>
      <c r="E241" s="15">
        <f t="shared" si="50"/>
        <v>6.8</v>
      </c>
      <c r="F241" s="9">
        <f t="shared" si="50"/>
        <v>9.3000000000000007</v>
      </c>
      <c r="G241" s="9">
        <f>G194-1.5</f>
        <v>10.8</v>
      </c>
      <c r="H241" s="9">
        <f>H194-1.5</f>
        <v>14.2</v>
      </c>
      <c r="I241" s="9">
        <f>I194-2</f>
        <v>20</v>
      </c>
      <c r="J241" s="9">
        <f>J194-2.5</f>
        <v>26.2</v>
      </c>
      <c r="K241" s="9">
        <f>K194-3</f>
        <v>28.8</v>
      </c>
      <c r="L241" s="11"/>
    </row>
    <row r="242" spans="2:12" ht="16.5" x14ac:dyDescent="0.35">
      <c r="B242" s="22" t="s">
        <v>115</v>
      </c>
      <c r="C242" s="6" t="s">
        <v>17</v>
      </c>
      <c r="D242" s="7" t="s">
        <v>18</v>
      </c>
      <c r="E242" s="15">
        <f t="shared" ref="E242:I243" si="52">E195-0.5</f>
        <v>3.5</v>
      </c>
      <c r="F242" s="9">
        <f t="shared" si="52"/>
        <v>6</v>
      </c>
      <c r="G242" s="9">
        <f t="shared" si="52"/>
        <v>8.5</v>
      </c>
      <c r="H242" s="9">
        <f t="shared" si="52"/>
        <v>11.5</v>
      </c>
      <c r="I242" s="9">
        <f t="shared" si="52"/>
        <v>14.5</v>
      </c>
      <c r="J242" s="9">
        <f>J195-1</f>
        <v>19</v>
      </c>
      <c r="K242" s="9">
        <f>K195-2</f>
        <v>25</v>
      </c>
      <c r="L242" s="26">
        <f>L195-2</f>
        <v>33</v>
      </c>
    </row>
    <row r="243" spans="2:12" ht="16.5" x14ac:dyDescent="0.35">
      <c r="B243" s="22" t="s">
        <v>116</v>
      </c>
      <c r="C243" s="6" t="s">
        <v>17</v>
      </c>
      <c r="D243" s="7" t="s">
        <v>18</v>
      </c>
      <c r="E243" s="15">
        <f t="shared" si="52"/>
        <v>0.5</v>
      </c>
      <c r="F243" s="9">
        <f t="shared" si="52"/>
        <v>2</v>
      </c>
      <c r="G243" s="9">
        <f t="shared" si="52"/>
        <v>3.5</v>
      </c>
      <c r="H243" s="9">
        <f t="shared" si="52"/>
        <v>4.5</v>
      </c>
      <c r="I243" s="9">
        <f t="shared" si="52"/>
        <v>5.5</v>
      </c>
      <c r="J243" s="9">
        <f>J196-1</f>
        <v>6.5</v>
      </c>
      <c r="K243" s="9">
        <f>K196-1</f>
        <v>8</v>
      </c>
      <c r="L243" s="26">
        <f>L196-1</f>
        <v>11</v>
      </c>
    </row>
    <row r="244" spans="2:12" ht="16.5" x14ac:dyDescent="0.35">
      <c r="B244" s="22" t="s">
        <v>117</v>
      </c>
      <c r="C244" s="6"/>
      <c r="D244" s="7"/>
      <c r="E244" s="15"/>
      <c r="F244" s="9"/>
      <c r="G244" s="9"/>
      <c r="H244" s="9"/>
      <c r="I244" s="10"/>
      <c r="J244" s="10"/>
      <c r="K244" s="10"/>
      <c r="L244" s="11"/>
    </row>
    <row r="245" spans="2:12" ht="16.5" x14ac:dyDescent="0.35">
      <c r="B245" s="28" t="s">
        <v>118</v>
      </c>
      <c r="C245" s="6" t="s">
        <v>17</v>
      </c>
      <c r="D245" s="7" t="s">
        <v>18</v>
      </c>
      <c r="E245" s="15">
        <f t="shared" ref="E245:H246" si="53">E198-0.5</f>
        <v>1.5</v>
      </c>
      <c r="F245" s="9">
        <f t="shared" si="53"/>
        <v>3.5</v>
      </c>
      <c r="G245" s="9">
        <f t="shared" si="53"/>
        <v>5.5</v>
      </c>
      <c r="H245" s="9">
        <f t="shared" si="53"/>
        <v>7.5</v>
      </c>
      <c r="I245" s="9">
        <f>I198-1</f>
        <v>9</v>
      </c>
      <c r="J245" s="9">
        <f>J198-1</f>
        <v>11</v>
      </c>
      <c r="K245" s="9"/>
      <c r="L245" s="26"/>
    </row>
    <row r="246" spans="2:12" ht="16.5" x14ac:dyDescent="0.35">
      <c r="B246" s="28" t="s">
        <v>119</v>
      </c>
      <c r="C246" s="6" t="s">
        <v>17</v>
      </c>
      <c r="D246" s="7" t="s">
        <v>18</v>
      </c>
      <c r="E246" s="15">
        <f t="shared" si="53"/>
        <v>1.5</v>
      </c>
      <c r="F246" s="9">
        <f t="shared" si="53"/>
        <v>3.5</v>
      </c>
      <c r="G246" s="9">
        <f t="shared" si="53"/>
        <v>5.5</v>
      </c>
      <c r="H246" s="9">
        <f t="shared" si="53"/>
        <v>7.5</v>
      </c>
      <c r="I246" s="9">
        <f>I199-1</f>
        <v>9</v>
      </c>
      <c r="J246" s="9">
        <f>J199-1</f>
        <v>11</v>
      </c>
      <c r="K246" s="9">
        <f>K199-1</f>
        <v>13</v>
      </c>
      <c r="L246" s="26">
        <f>L199-1</f>
        <v>15</v>
      </c>
    </row>
    <row r="247" spans="2:12" ht="16.5" x14ac:dyDescent="0.35">
      <c r="B247" s="28" t="s">
        <v>120</v>
      </c>
      <c r="C247" s="6" t="s">
        <v>17</v>
      </c>
      <c r="D247" s="7" t="s">
        <v>18</v>
      </c>
      <c r="E247" s="15">
        <f>E200-0.3</f>
        <v>0.2</v>
      </c>
      <c r="F247" s="9">
        <f>F200-0.5</f>
        <v>0.5</v>
      </c>
      <c r="G247" s="9">
        <f>G200-0.5</f>
        <v>1.5</v>
      </c>
      <c r="H247" s="9">
        <f>H200-0.5</f>
        <v>3</v>
      </c>
      <c r="I247" s="9">
        <f>I200-0.5</f>
        <v>4</v>
      </c>
      <c r="J247" s="9">
        <f>J200-1</f>
        <v>5</v>
      </c>
      <c r="K247" s="9">
        <f>K200-1</f>
        <v>7</v>
      </c>
      <c r="L247" s="26">
        <f>L200-1</f>
        <v>9</v>
      </c>
    </row>
    <row r="248" spans="2:12" ht="33.75" customHeight="1" x14ac:dyDescent="0.35">
      <c r="B248" s="22" t="s">
        <v>121</v>
      </c>
      <c r="C248" s="6"/>
      <c r="D248" s="7"/>
      <c r="E248" s="15"/>
      <c r="F248" s="9"/>
      <c r="G248" s="9"/>
      <c r="H248" s="9"/>
      <c r="I248" s="10"/>
      <c r="J248" s="10"/>
      <c r="K248" s="10"/>
      <c r="L248" s="11"/>
    </row>
    <row r="249" spans="2:12" ht="16.5" x14ac:dyDescent="0.35">
      <c r="B249" s="31" t="s">
        <v>122</v>
      </c>
      <c r="C249" s="6" t="s">
        <v>17</v>
      </c>
      <c r="D249" s="7" t="s">
        <v>18</v>
      </c>
      <c r="E249" s="15">
        <f t="shared" ref="E249:F255" si="54">E203-1</f>
        <v>4.3</v>
      </c>
      <c r="F249" s="9">
        <f t="shared" si="54"/>
        <v>6</v>
      </c>
      <c r="G249" s="9">
        <f t="shared" ref="G249:H255" si="55">G203-1.5</f>
        <v>7.5</v>
      </c>
      <c r="H249" s="9">
        <f t="shared" si="55"/>
        <v>9.1999999999999993</v>
      </c>
      <c r="I249" s="9">
        <f>I203-2</f>
        <v>11</v>
      </c>
      <c r="J249" s="9">
        <f t="shared" ref="J249:J255" si="56">J203-2.5</f>
        <v>15.3</v>
      </c>
      <c r="K249" s="9">
        <f>K203-3</f>
        <v>20.7</v>
      </c>
      <c r="L249" s="26">
        <f>L203-4</f>
        <v>23.5</v>
      </c>
    </row>
    <row r="250" spans="2:12" ht="16.5" x14ac:dyDescent="0.35">
      <c r="B250" s="31" t="s">
        <v>123</v>
      </c>
      <c r="C250" s="6" t="s">
        <v>17</v>
      </c>
      <c r="D250" s="7" t="s">
        <v>18</v>
      </c>
      <c r="E250" s="15">
        <f t="shared" si="54"/>
        <v>5.2</v>
      </c>
      <c r="F250" s="9">
        <f t="shared" si="54"/>
        <v>6.8</v>
      </c>
      <c r="G250" s="9">
        <f t="shared" si="55"/>
        <v>8.3000000000000007</v>
      </c>
      <c r="H250" s="9">
        <f t="shared" si="55"/>
        <v>10</v>
      </c>
      <c r="I250" s="9">
        <f>I204-2</f>
        <v>11</v>
      </c>
      <c r="J250" s="9">
        <f t="shared" si="56"/>
        <v>15.3</v>
      </c>
      <c r="K250" s="9">
        <f>K204-3</f>
        <v>20.7</v>
      </c>
      <c r="L250" s="33">
        <f>L204-4</f>
        <v>24.3</v>
      </c>
    </row>
    <row r="251" spans="2:12" ht="16.5" x14ac:dyDescent="0.35">
      <c r="B251" s="31" t="s">
        <v>124</v>
      </c>
      <c r="C251" s="6" t="s">
        <v>17</v>
      </c>
      <c r="D251" s="7" t="s">
        <v>18</v>
      </c>
      <c r="E251" s="15">
        <f t="shared" si="54"/>
        <v>4.3</v>
      </c>
      <c r="F251" s="9">
        <f t="shared" si="54"/>
        <v>5.2</v>
      </c>
      <c r="G251" s="9">
        <f t="shared" si="55"/>
        <v>7.5</v>
      </c>
      <c r="H251" s="9">
        <f t="shared" si="55"/>
        <v>10</v>
      </c>
      <c r="I251" s="9">
        <f>I205-2</f>
        <v>12.7</v>
      </c>
      <c r="J251" s="9">
        <f t="shared" si="56"/>
        <v>17</v>
      </c>
      <c r="K251" s="9">
        <f>K205-3</f>
        <v>22.2</v>
      </c>
      <c r="L251" s="33">
        <f>L205-4</f>
        <v>26</v>
      </c>
    </row>
    <row r="252" spans="2:12" ht="16.5" x14ac:dyDescent="0.35">
      <c r="B252" s="31" t="s">
        <v>125</v>
      </c>
      <c r="C252" s="6" t="s">
        <v>17</v>
      </c>
      <c r="D252" s="7" t="s">
        <v>18</v>
      </c>
      <c r="E252" s="15">
        <f t="shared" si="54"/>
        <v>3.5</v>
      </c>
      <c r="F252" s="9">
        <f t="shared" si="54"/>
        <v>6.8</v>
      </c>
      <c r="G252" s="9">
        <f t="shared" si="55"/>
        <v>14.2</v>
      </c>
      <c r="H252" s="9">
        <f t="shared" si="55"/>
        <v>18.3</v>
      </c>
      <c r="I252" s="9">
        <f>I206-2</f>
        <v>21</v>
      </c>
      <c r="J252" s="9">
        <f t="shared" si="56"/>
        <v>23.7</v>
      </c>
      <c r="K252" s="9"/>
      <c r="L252" s="33"/>
    </row>
    <row r="253" spans="2:12" ht="16.5" x14ac:dyDescent="0.35">
      <c r="B253" s="31" t="s">
        <v>126</v>
      </c>
      <c r="C253" s="6" t="s">
        <v>17</v>
      </c>
      <c r="D253" s="7" t="s">
        <v>18</v>
      </c>
      <c r="E253" s="15">
        <f t="shared" si="54"/>
        <v>4.3</v>
      </c>
      <c r="F253" s="9">
        <f t="shared" si="54"/>
        <v>6.8</v>
      </c>
      <c r="G253" s="9">
        <f t="shared" si="55"/>
        <v>10</v>
      </c>
      <c r="H253" s="9">
        <f t="shared" si="55"/>
        <v>14.2</v>
      </c>
      <c r="I253" s="9">
        <f>I207-1.5</f>
        <v>14.8</v>
      </c>
      <c r="J253" s="9">
        <f t="shared" si="56"/>
        <v>16.2</v>
      </c>
      <c r="K253" s="9">
        <f>K207-3</f>
        <v>24.7</v>
      </c>
      <c r="L253" s="33">
        <f>L207-4</f>
        <v>28.5</v>
      </c>
    </row>
    <row r="254" spans="2:12" ht="16.5" x14ac:dyDescent="0.35">
      <c r="B254" s="31" t="s">
        <v>127</v>
      </c>
      <c r="C254" s="6" t="s">
        <v>17</v>
      </c>
      <c r="D254" s="7" t="s">
        <v>18</v>
      </c>
      <c r="E254" s="15">
        <f t="shared" si="54"/>
        <v>3.5</v>
      </c>
      <c r="F254" s="9">
        <f t="shared" si="54"/>
        <v>6.8</v>
      </c>
      <c r="G254" s="9">
        <f t="shared" si="55"/>
        <v>14.2</v>
      </c>
      <c r="H254" s="9">
        <f t="shared" si="55"/>
        <v>21.5</v>
      </c>
      <c r="I254" s="9">
        <f>I208-2</f>
        <v>36.700000000000003</v>
      </c>
      <c r="J254" s="9">
        <f t="shared" si="56"/>
        <v>42.5</v>
      </c>
      <c r="K254" s="9"/>
      <c r="L254" s="33"/>
    </row>
    <row r="255" spans="2:12" ht="16.5" x14ac:dyDescent="0.35">
      <c r="B255" s="21" t="s">
        <v>128</v>
      </c>
      <c r="C255" s="6" t="s">
        <v>17</v>
      </c>
      <c r="D255" s="7" t="s">
        <v>18</v>
      </c>
      <c r="E255" s="15">
        <f t="shared" si="54"/>
        <v>2.7</v>
      </c>
      <c r="F255" s="9">
        <f t="shared" si="54"/>
        <v>4.3</v>
      </c>
      <c r="G255" s="9">
        <f t="shared" si="55"/>
        <v>4.2</v>
      </c>
      <c r="H255" s="9">
        <f t="shared" si="55"/>
        <v>5</v>
      </c>
      <c r="I255" s="9">
        <f>I209-2</f>
        <v>6</v>
      </c>
      <c r="J255" s="9">
        <f t="shared" si="56"/>
        <v>9.5</v>
      </c>
      <c r="K255" s="9">
        <f>K209-3</f>
        <v>14.8</v>
      </c>
      <c r="L255" s="33">
        <f>L209-4</f>
        <v>16</v>
      </c>
    </row>
    <row r="256" spans="2:12" ht="16.5" x14ac:dyDescent="0.35">
      <c r="B256" s="22" t="s">
        <v>129</v>
      </c>
      <c r="C256" s="6"/>
      <c r="D256" s="7"/>
      <c r="E256" s="15"/>
      <c r="F256" s="9"/>
      <c r="G256" s="9"/>
      <c r="H256" s="9"/>
      <c r="I256" s="9"/>
      <c r="J256" s="9"/>
      <c r="K256" s="9"/>
      <c r="L256" s="33"/>
    </row>
    <row r="257" spans="2:12" ht="16.5" x14ac:dyDescent="0.35">
      <c r="B257" s="31" t="s">
        <v>130</v>
      </c>
      <c r="C257" s="6" t="s">
        <v>17</v>
      </c>
      <c r="D257" s="7" t="s">
        <v>18</v>
      </c>
      <c r="E257" s="15">
        <f t="shared" ref="E257:F263" si="57">E211-1</f>
        <v>4.3</v>
      </c>
      <c r="F257" s="9">
        <f t="shared" si="57"/>
        <v>11</v>
      </c>
      <c r="G257" s="9">
        <f t="shared" ref="G257:H262" si="58">G211-1.5</f>
        <v>14.2</v>
      </c>
      <c r="H257" s="9">
        <f t="shared" si="58"/>
        <v>18.3</v>
      </c>
      <c r="I257" s="9">
        <f t="shared" ref="I257:I262" si="59">I211-2</f>
        <v>21</v>
      </c>
      <c r="J257" s="9">
        <f>J211-2.5</f>
        <v>29.5</v>
      </c>
      <c r="K257" s="9"/>
      <c r="L257" s="33"/>
    </row>
    <row r="258" spans="2:12" ht="16.5" x14ac:dyDescent="0.35">
      <c r="B258" s="31" t="s">
        <v>131</v>
      </c>
      <c r="C258" s="6" t="s">
        <v>17</v>
      </c>
      <c r="D258" s="7" t="s">
        <v>18</v>
      </c>
      <c r="E258" s="15">
        <f t="shared" si="57"/>
        <v>4.3</v>
      </c>
      <c r="F258" s="9">
        <f t="shared" si="57"/>
        <v>11</v>
      </c>
      <c r="G258" s="9">
        <f t="shared" si="58"/>
        <v>14.2</v>
      </c>
      <c r="H258" s="9">
        <f t="shared" si="58"/>
        <v>18.3</v>
      </c>
      <c r="I258" s="9">
        <f t="shared" si="59"/>
        <v>21</v>
      </c>
      <c r="J258" s="9">
        <f>J212-2.5</f>
        <v>27.8</v>
      </c>
      <c r="K258" s="9"/>
      <c r="L258" s="33"/>
    </row>
    <row r="259" spans="2:12" ht="16.5" x14ac:dyDescent="0.35">
      <c r="B259" s="31" t="s">
        <v>132</v>
      </c>
      <c r="C259" s="6" t="s">
        <v>17</v>
      </c>
      <c r="D259" s="7" t="s">
        <v>18</v>
      </c>
      <c r="E259" s="15">
        <f t="shared" si="57"/>
        <v>4.3</v>
      </c>
      <c r="F259" s="9">
        <f t="shared" si="57"/>
        <v>11</v>
      </c>
      <c r="G259" s="9">
        <f t="shared" si="58"/>
        <v>18.3</v>
      </c>
      <c r="H259" s="9">
        <f t="shared" si="58"/>
        <v>25.7</v>
      </c>
      <c r="I259" s="9">
        <f t="shared" si="59"/>
        <v>36.700000000000003</v>
      </c>
      <c r="J259" s="9">
        <f>J213-2.5</f>
        <v>46.7</v>
      </c>
      <c r="K259" s="9"/>
      <c r="L259" s="33"/>
    </row>
    <row r="260" spans="2:12" ht="16.5" x14ac:dyDescent="0.35">
      <c r="B260" s="31" t="s">
        <v>133</v>
      </c>
      <c r="C260" s="6" t="s">
        <v>17</v>
      </c>
      <c r="D260" s="7" t="s">
        <v>18</v>
      </c>
      <c r="E260" s="15">
        <f t="shared" si="57"/>
        <v>4.3</v>
      </c>
      <c r="F260" s="9">
        <f t="shared" si="57"/>
        <v>6.8</v>
      </c>
      <c r="G260" s="9">
        <f t="shared" si="58"/>
        <v>10.8</v>
      </c>
      <c r="H260" s="9">
        <f t="shared" si="58"/>
        <v>18.3</v>
      </c>
      <c r="I260" s="9">
        <f t="shared" si="59"/>
        <v>28.3</v>
      </c>
      <c r="J260" s="9">
        <f>J214-2.5</f>
        <v>38.299999999999997</v>
      </c>
      <c r="K260" s="9"/>
      <c r="L260" s="33"/>
    </row>
    <row r="261" spans="2:12" ht="16.5" x14ac:dyDescent="0.35">
      <c r="B261" s="31" t="s">
        <v>134</v>
      </c>
      <c r="C261" s="6" t="s">
        <v>17</v>
      </c>
      <c r="D261" s="7" t="s">
        <v>18</v>
      </c>
      <c r="E261" s="15">
        <f t="shared" si="57"/>
        <v>4.3</v>
      </c>
      <c r="F261" s="9">
        <f t="shared" si="57"/>
        <v>7.6999999999999993</v>
      </c>
      <c r="G261" s="9">
        <f t="shared" si="58"/>
        <v>10.8</v>
      </c>
      <c r="H261" s="9">
        <f t="shared" si="58"/>
        <v>21.5</v>
      </c>
      <c r="I261" s="9">
        <f t="shared" si="59"/>
        <v>28.3</v>
      </c>
      <c r="J261" s="9">
        <f>J215-2.5</f>
        <v>38.299999999999997</v>
      </c>
      <c r="K261" s="9"/>
      <c r="L261" s="33"/>
    </row>
    <row r="262" spans="2:12" ht="16.5" x14ac:dyDescent="0.35">
      <c r="B262" s="31" t="s">
        <v>135</v>
      </c>
      <c r="C262" s="6" t="s">
        <v>17</v>
      </c>
      <c r="D262" s="7" t="s">
        <v>18</v>
      </c>
      <c r="E262" s="15">
        <f t="shared" si="57"/>
        <v>4.3</v>
      </c>
      <c r="F262" s="9">
        <f t="shared" si="57"/>
        <v>6</v>
      </c>
      <c r="G262" s="9">
        <f t="shared" si="58"/>
        <v>14.2</v>
      </c>
      <c r="H262" s="9">
        <f t="shared" si="58"/>
        <v>25.7</v>
      </c>
      <c r="I262" s="9">
        <f t="shared" si="59"/>
        <v>43</v>
      </c>
      <c r="J262" s="9"/>
      <c r="K262" s="9"/>
      <c r="L262" s="33"/>
    </row>
    <row r="263" spans="2:12" ht="16.5" x14ac:dyDescent="0.35">
      <c r="B263" s="21" t="s">
        <v>136</v>
      </c>
      <c r="C263" s="6" t="s">
        <v>17</v>
      </c>
      <c r="D263" s="7" t="s">
        <v>18</v>
      </c>
      <c r="E263" s="15">
        <f t="shared" si="57"/>
        <v>4.3</v>
      </c>
      <c r="F263" s="9">
        <f t="shared" si="57"/>
        <v>6</v>
      </c>
      <c r="G263" s="9">
        <f>G217-1.5</f>
        <v>18.3</v>
      </c>
      <c r="H263" s="9"/>
      <c r="I263" s="9"/>
      <c r="J263" s="9"/>
      <c r="K263" s="9"/>
      <c r="L263" s="33"/>
    </row>
    <row r="264" spans="2:12" ht="16.5" x14ac:dyDescent="0.35">
      <c r="B264" s="22" t="s">
        <v>137</v>
      </c>
      <c r="C264" s="6"/>
      <c r="D264" s="7"/>
      <c r="E264" s="8"/>
      <c r="F264" s="9"/>
      <c r="G264" s="9"/>
      <c r="H264" s="9"/>
      <c r="I264" s="10"/>
      <c r="J264" s="10"/>
      <c r="K264" s="10"/>
      <c r="L264" s="11"/>
    </row>
    <row r="265" spans="2:12" ht="16.5" x14ac:dyDescent="0.35">
      <c r="B265" s="45" t="s">
        <v>138</v>
      </c>
      <c r="C265" s="6" t="s">
        <v>17</v>
      </c>
      <c r="D265" s="7" t="s">
        <v>18</v>
      </c>
      <c r="E265" s="15">
        <f t="shared" ref="E265:H266" si="60">E219-0.5</f>
        <v>3.5</v>
      </c>
      <c r="F265" s="9">
        <f t="shared" si="60"/>
        <v>5</v>
      </c>
      <c r="G265" s="9">
        <f t="shared" si="60"/>
        <v>7.5</v>
      </c>
      <c r="H265" s="9">
        <f t="shared" si="60"/>
        <v>9.5</v>
      </c>
      <c r="I265" s="9">
        <f>I219-1</f>
        <v>11.5</v>
      </c>
      <c r="J265" s="9">
        <f>J219-1</f>
        <v>16</v>
      </c>
      <c r="K265" s="9">
        <f>K219-2</f>
        <v>18</v>
      </c>
      <c r="L265" s="26">
        <f>L219-3</f>
        <v>22</v>
      </c>
    </row>
    <row r="266" spans="2:12" ht="16.5" x14ac:dyDescent="0.35">
      <c r="B266" s="45" t="s">
        <v>139</v>
      </c>
      <c r="C266" s="6" t="s">
        <v>17</v>
      </c>
      <c r="D266" s="7" t="s">
        <v>18</v>
      </c>
      <c r="E266" s="15">
        <f t="shared" si="60"/>
        <v>3</v>
      </c>
      <c r="F266" s="9">
        <f t="shared" si="60"/>
        <v>4.5</v>
      </c>
      <c r="G266" s="9">
        <f t="shared" si="60"/>
        <v>6.5</v>
      </c>
      <c r="H266" s="9">
        <f t="shared" si="60"/>
        <v>8.5</v>
      </c>
      <c r="I266" s="9">
        <f>I220-1</f>
        <v>10</v>
      </c>
      <c r="J266" s="9">
        <f>J220-1</f>
        <v>14</v>
      </c>
      <c r="K266" s="9"/>
      <c r="L266" s="26"/>
    </row>
    <row r="267" spans="2:12" ht="17" thickBot="1" x14ac:dyDescent="0.4">
      <c r="B267" s="34" t="s">
        <v>140</v>
      </c>
      <c r="C267" s="38" t="s">
        <v>17</v>
      </c>
      <c r="D267" s="39" t="s">
        <v>18</v>
      </c>
      <c r="E267" s="55">
        <f>E221-0.5</f>
        <v>3.2</v>
      </c>
      <c r="F267" s="35">
        <f>F221-0.5</f>
        <v>4</v>
      </c>
      <c r="G267" s="35">
        <f>G221-0.5</f>
        <v>4.3</v>
      </c>
      <c r="H267" s="35">
        <f>H221-1</f>
        <v>6.3</v>
      </c>
      <c r="I267" s="35">
        <f>I221-1</f>
        <v>9.5</v>
      </c>
      <c r="J267" s="35">
        <f>J221-2</f>
        <v>11</v>
      </c>
      <c r="K267" s="35">
        <f>K221-2</f>
        <v>12.7</v>
      </c>
      <c r="L267" s="36"/>
    </row>
    <row r="268" spans="2:12" s="57" customFormat="1" ht="21" x14ac:dyDescent="0.5"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</row>
    <row r="269" spans="2:12" s="57" customFormat="1" ht="21" x14ac:dyDescent="0.5"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</row>
    <row r="270" spans="2:12" s="57" customFormat="1" ht="21" x14ac:dyDescent="0.5"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</row>
  </sheetData>
  <mergeCells count="13">
    <mergeCell ref="B222:L222"/>
    <mergeCell ref="B175:L175"/>
    <mergeCell ref="B91:L91"/>
    <mergeCell ref="E8:L8"/>
    <mergeCell ref="B10:L10"/>
    <mergeCell ref="B2:L2"/>
    <mergeCell ref="B3:L3"/>
    <mergeCell ref="B4:L4"/>
    <mergeCell ref="B5:L5"/>
    <mergeCell ref="B7:B9"/>
    <mergeCell ref="C7:C9"/>
    <mergeCell ref="D7:D9"/>
    <mergeCell ref="E7:L7"/>
  </mergeCells>
  <pageMargins left="0.78740157480314965" right="0.19685039370078741" top="0.39370078740157483" bottom="0.39370078740157483" header="3.937007874015748E-2" footer="3.937007874015748E-2"/>
  <pageSetup paperSize="9" scale="17" orientation="portrait" r:id="rId1"/>
  <rowBreaks count="2" manualBreakCount="2">
    <brk id="90" max="12" man="1"/>
    <brk id="17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2023-05-15T06:54:58Z</dcterms:modified>
</cp:coreProperties>
</file>